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anina_muhamad\New folder\UCB\excel website\"/>
    </mc:Choice>
  </mc:AlternateContent>
  <bookViews>
    <workbookView xWindow="0" yWindow="0" windowWidth="28800" windowHeight="12330"/>
  </bookViews>
  <sheets>
    <sheet name="2009" sheetId="1" r:id="rId1"/>
    <sheet name="2010" sheetId="2" r:id="rId2"/>
    <sheet name="2011" sheetId="3" r:id="rId3"/>
    <sheet name="2012" sheetId="4" r:id="rId4"/>
    <sheet name="2013" sheetId="5" r:id="rId5"/>
    <sheet name="2014" sheetId="6" r:id="rId6"/>
    <sheet name="2015" sheetId="7" r:id="rId7"/>
    <sheet name="2016" sheetId="8" r:id="rId8"/>
    <sheet name="2017" sheetId="9" r:id="rId9"/>
    <sheet name="2018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0" l="1"/>
  <c r="D63" i="10"/>
  <c r="D62" i="10"/>
  <c r="D61" i="10"/>
  <c r="D207" i="9" l="1"/>
  <c r="D20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1" i="8"/>
  <c r="D20" i="8"/>
  <c r="D19" i="8"/>
  <c r="D18" i="8"/>
  <c r="D447" i="7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</calcChain>
</file>

<file path=xl/sharedStrings.xml><?xml version="1.0" encoding="utf-8"?>
<sst xmlns="http://schemas.openxmlformats.org/spreadsheetml/2006/main" count="1102" uniqueCount="1000">
  <si>
    <t>No.</t>
  </si>
  <si>
    <t>Name of Owner of Unclaimed Balances</t>
  </si>
  <si>
    <t>Identity Card/ Passport No/
Registration No</t>
  </si>
  <si>
    <t>Total Amount (BND)</t>
  </si>
  <si>
    <t>CHIN KOK KONG</t>
  </si>
  <si>
    <t>BRUNEI BOAT SHOW 99</t>
  </si>
  <si>
    <t>SYKT MAJRA DAN ANAK ANAK SDN BHD</t>
  </si>
  <si>
    <t>SAN LUMAS SDN BHD</t>
  </si>
  <si>
    <t>CHALLENGER SUPERSTORE (B) SDN BHD</t>
  </si>
  <si>
    <t>CHIN HUI MOI</t>
  </si>
  <si>
    <t>CHNG BONG CHEE</t>
  </si>
  <si>
    <t>JIROT OMSIN</t>
  </si>
  <si>
    <t>NORHAYATI BINTI BESAR</t>
  </si>
  <si>
    <t>DK HJH SA ADIAH BINTI PG BENDAHARA</t>
  </si>
  <si>
    <t>HJH NURUL NADZIRAH BINTI A. RAHIM</t>
  </si>
  <si>
    <t>MONICA DING NGA MING</t>
  </si>
  <si>
    <t>M13-5XXX</t>
  </si>
  <si>
    <t>HARUN BIN HAJI JUBIR</t>
  </si>
  <si>
    <t>YEE SHAN SHAH AND-OR HAN LAN FAH</t>
  </si>
  <si>
    <t>HJ THANI BIN HJ BADAR</t>
  </si>
  <si>
    <t>LEONG YU KHONG</t>
  </si>
  <si>
    <t>IRENE TEO KEO ENG</t>
  </si>
  <si>
    <t>P102XXX</t>
  </si>
  <si>
    <t>WONG CHYN HUA</t>
  </si>
  <si>
    <t>M13-52XXX</t>
  </si>
  <si>
    <t>ABD RAZAK BIN ALI</t>
  </si>
  <si>
    <t>AWANG DAMIT BIN AWANG HAJI TENGAH</t>
  </si>
  <si>
    <t>CHAI KUOK KIONG</t>
  </si>
  <si>
    <t>M-13-5XXX</t>
  </si>
  <si>
    <t>RAJINDEREN AL A.SINNIAH</t>
  </si>
  <si>
    <t>MUAYAH BIN ANGAS</t>
  </si>
  <si>
    <t>BADR-UD-DEEN FAKHR-UD-DEEN</t>
  </si>
  <si>
    <t>D002XXX</t>
  </si>
  <si>
    <t>MARKSTON ROAD BORING SERVICES</t>
  </si>
  <si>
    <t>P31-XXX</t>
  </si>
  <si>
    <t>FRANCIS VINCENT</t>
  </si>
  <si>
    <t>K0046XXX</t>
  </si>
  <si>
    <t>ROSLAN BIN HJ IDRIS AND OR</t>
  </si>
  <si>
    <t>AWG DAMIT BIN HAJI IBRAHIM</t>
  </si>
  <si>
    <t>CHONG VOON JEEN N-OR JONG MIN HIONG</t>
  </si>
  <si>
    <t>FU NYUK JIN</t>
  </si>
  <si>
    <t>ZAINUDDIN B AMIN N-OR SURAYA</t>
  </si>
  <si>
    <t>LEONG YING THONG</t>
  </si>
  <si>
    <t>GERALDO SANTOS PAGTAMA</t>
  </si>
  <si>
    <t>DD121XXX</t>
  </si>
  <si>
    <t>SHAMRUL SHAH BIN HAJI SANNIE SAH</t>
  </si>
  <si>
    <t>YEK JAU LANG</t>
  </si>
  <si>
    <t>HJH JAMILAH BINTI HJ OMAR</t>
  </si>
  <si>
    <t>ABU SAMAH BIN HAJI DAMIT</t>
  </si>
  <si>
    <t>EUGENE NEWN TED FOOK</t>
  </si>
  <si>
    <t>LEE MEE YOONG</t>
  </si>
  <si>
    <t>SEAH LEE BUCK</t>
  </si>
  <si>
    <t>S0028XXX</t>
  </si>
  <si>
    <t>NG YAM HOON</t>
  </si>
  <si>
    <t>LIM THAI PIN AND OR LIM SIAW CHENG</t>
  </si>
  <si>
    <t>TING CHIU HUNG</t>
  </si>
  <si>
    <t>KHO CHONG THENG</t>
  </si>
  <si>
    <t>KWAH ENG ANN</t>
  </si>
  <si>
    <t>S16620XXX</t>
  </si>
  <si>
    <t>TING SIE PING</t>
  </si>
  <si>
    <t>JEFFREY SHIM FOOK LOI</t>
  </si>
  <si>
    <t>LEE AH BAH</t>
  </si>
  <si>
    <t>CHIA THAU KONG</t>
  </si>
  <si>
    <t>YEO SWEE CHONG</t>
  </si>
  <si>
    <t>NORIDAH BTE ABDULLAH</t>
  </si>
  <si>
    <t>CHONG SING ENG ITF LOO KEE LEE</t>
  </si>
  <si>
    <t>AK ROSLI BIN PG HJ ISMAIL</t>
  </si>
  <si>
    <t>ONG BOON TING</t>
  </si>
  <si>
    <t>TAN BOON SENG</t>
  </si>
  <si>
    <t>MOHAMMAD BIN HAJI MD SUHAILI</t>
  </si>
  <si>
    <t>MARK LEE PING</t>
  </si>
  <si>
    <t>N/A</t>
  </si>
  <si>
    <t>MARIA ROSENDA PEUCIANO</t>
  </si>
  <si>
    <t>CHIN AI MEE</t>
  </si>
  <si>
    <t>LOH LEY CHIONG</t>
  </si>
  <si>
    <t>RODRIGO G BATAC</t>
  </si>
  <si>
    <t>TEJ BAHADUR PUN</t>
  </si>
  <si>
    <t>NONITA LARON</t>
  </si>
  <si>
    <t>PARSURAM TAMANG</t>
  </si>
  <si>
    <t>RAMKAJI GURUNG</t>
  </si>
  <si>
    <t>ASHOK RAI</t>
  </si>
  <si>
    <t>PEU CHONG KOON</t>
  </si>
  <si>
    <t>HITMAN GURUNG</t>
  </si>
  <si>
    <t>CHURNA BAHADUR GURUNG</t>
  </si>
  <si>
    <t>HASSMAHZRIANA ABDULLAH</t>
  </si>
  <si>
    <t>ELENA M. BELANDO</t>
  </si>
  <si>
    <t>TIK BAHADUR PUN</t>
  </si>
  <si>
    <t>SHANILAL RAI</t>
  </si>
  <si>
    <t>MUHAMMAD HAFIY ABDULLAH FUNG</t>
  </si>
  <si>
    <t>CHONG SWEE LENG</t>
  </si>
  <si>
    <t>BCY 3X-XX</t>
  </si>
  <si>
    <t>P40,05X/XX</t>
  </si>
  <si>
    <t>M105XXX</t>
  </si>
  <si>
    <t>P6097XXX</t>
  </si>
  <si>
    <t>TEY KHEK LENG</t>
  </si>
  <si>
    <t>M-01-6XXX</t>
  </si>
  <si>
    <t>LAFONT JEAN FRANCOIS</t>
  </si>
  <si>
    <t>P93AE46XXX</t>
  </si>
  <si>
    <t>MOHAMMAD ZULKERNAIN BIN MADZALAN</t>
  </si>
  <si>
    <t>UNG PECK HAH</t>
  </si>
  <si>
    <t>Q-T RETAIL</t>
  </si>
  <si>
    <t>P-4476XXX</t>
  </si>
  <si>
    <t>THILAK BEKAL MUDIAKAL</t>
  </si>
  <si>
    <t>PB3828XXX</t>
  </si>
  <si>
    <t>SHARON MARIE MEYERS</t>
  </si>
  <si>
    <t>HUONG SIEW YIEW</t>
  </si>
  <si>
    <t>MUNTAKO</t>
  </si>
  <si>
    <t>AG106XXX</t>
  </si>
  <si>
    <t>OMER CHAPPELART</t>
  </si>
  <si>
    <t>LAM YAT SING</t>
  </si>
  <si>
    <t>BP9752XX-X</t>
  </si>
  <si>
    <t>GOH ALIAS NGAU CHOON HONG</t>
  </si>
  <si>
    <t>Identity Card/
Passport No/
Registration No</t>
  </si>
  <si>
    <t>Total Amount
(BND)</t>
  </si>
  <si>
    <t>YU KIM PHING</t>
  </si>
  <si>
    <t>CHAI BOON NEN</t>
  </si>
  <si>
    <t>NATHERSHA AMMAJAN</t>
  </si>
  <si>
    <t>MUHAMAD THOHARI</t>
  </si>
  <si>
    <t>CRESBIC JOSEPH AGUANTA GAVINE</t>
  </si>
  <si>
    <t>TIONG ING PING</t>
  </si>
  <si>
    <t>M1351XXX</t>
  </si>
  <si>
    <t>ELISA MANLANOT VILLANEVA
ALIAS NORALIZAH ABDULLAH</t>
  </si>
  <si>
    <t>OSCAR JR ELEPANO</t>
  </si>
  <si>
    <t>FOO SEIK JEW</t>
  </si>
  <si>
    <t>TOWIYAH</t>
  </si>
  <si>
    <t>M659XXX</t>
  </si>
  <si>
    <t>CHOK NYUK CHIN</t>
  </si>
  <si>
    <t>HII LEE HSIA</t>
  </si>
  <si>
    <t>KHO YONG HWA</t>
  </si>
  <si>
    <t>M501204-13-5XXX</t>
  </si>
  <si>
    <t>RHODORA S.DE VILLA</t>
  </si>
  <si>
    <t>P67,25X/XX</t>
  </si>
  <si>
    <t>No</t>
  </si>
  <si>
    <t>MOHAMMAD SHAH BIN SHAHBUDIN</t>
  </si>
  <si>
    <t>CHEN CHIU HSING ITF TING SII YA</t>
  </si>
  <si>
    <t>CHOK MING HA</t>
  </si>
  <si>
    <t>ROSNAH HJ MOHD JAMIL ALIAS RAFINAH</t>
  </si>
  <si>
    <t>NUR ATHIRAH MD A ITF FAIZAN ASYRAF</t>
  </si>
  <si>
    <t>KADING BUAYA</t>
  </si>
  <si>
    <t>AUDREY CHAN SIEW CHIAN</t>
  </si>
  <si>
    <t>M840330-13-5XXX</t>
  </si>
  <si>
    <t>BONG CHIEW NGOH</t>
  </si>
  <si>
    <t>YAPP POW KHIN AND LIM AH KUM ALIAS LIM TAI TONG</t>
  </si>
  <si>
    <t>TAN CHIEW SENG</t>
  </si>
  <si>
    <t>AK AMIR FAISAL BIN PG HJ RAZALI</t>
  </si>
  <si>
    <t>MOHAMMAD BIN HJ HASSAN</t>
  </si>
  <si>
    <t>TABUNG PERAYAAN DAERAH BELAIT</t>
  </si>
  <si>
    <t>CHEONG KEK HONG</t>
  </si>
  <si>
    <t>MARIJAYA MOTORS SDN BHD</t>
  </si>
  <si>
    <t>NG PEK YUEN</t>
  </si>
  <si>
    <t>SUNGAI EMAS CONSTRUCTION AND FURNISHING COMPANY</t>
  </si>
  <si>
    <t>SATHAPORN MATIN</t>
  </si>
  <si>
    <t>GRAND MULTIMEDIUM TEMPATAN SDN BHD</t>
  </si>
  <si>
    <t>SAB-DESIGN EMBROIDERY SDN BHD</t>
  </si>
  <si>
    <t>SHARMA SENDIRIAN BERHAD</t>
  </si>
  <si>
    <t>J.P.L. ENGINEERING SDN BHD</t>
  </si>
  <si>
    <t>SPONSORSHIP, ADVERTISEMENT AND PRINTED MATERIALS COMMITEE 20TH SEA GAMES 1999</t>
  </si>
  <si>
    <t>PT.1225XXX</t>
  </si>
  <si>
    <t>Smart Thinking Administrative Resource Services S.T.A.R.S.</t>
  </si>
  <si>
    <t>P/58,34X/XX</t>
  </si>
  <si>
    <t>NAME</t>
  </si>
  <si>
    <t>TOTAL AMOUNT (BND)</t>
  </si>
  <si>
    <t>ROFIATIN</t>
  </si>
  <si>
    <t>BRENDAN ROBERT KENDELL</t>
  </si>
  <si>
    <t>TAN HWEE CHENG</t>
  </si>
  <si>
    <t>RICHARD MICHAEL SMITH</t>
  </si>
  <si>
    <t>LING HANG PING</t>
  </si>
  <si>
    <t>TIEN-SHI SDN BHD</t>
  </si>
  <si>
    <t>MUSFADA ENTERPRISE</t>
  </si>
  <si>
    <t>P/45,19X/XX</t>
  </si>
  <si>
    <t>SUGIANTO YONATHA</t>
  </si>
  <si>
    <t>RUSIYANI</t>
  </si>
  <si>
    <t>MURIEL PAGDATO MALLORCA</t>
  </si>
  <si>
    <t>50-735XXX</t>
  </si>
  <si>
    <t>Name of Owner of unclaimed Balances</t>
  </si>
  <si>
    <t xml:space="preserve">Identity Card/
Passport No/
Registration No </t>
  </si>
  <si>
    <t>WONG TIM KAI</t>
  </si>
  <si>
    <t>141XXX</t>
  </si>
  <si>
    <t>TOH KENG GEE</t>
  </si>
  <si>
    <t>S01221XXX</t>
  </si>
  <si>
    <t>SERI AZHIMU JAYA GARMENTS AND  TEXTILES (B) SDN BHD</t>
  </si>
  <si>
    <t>HAU HUA RESTAURANT</t>
  </si>
  <si>
    <t>ASAWIRA ENTERPRISE</t>
  </si>
  <si>
    <t>P43-39X-XX</t>
  </si>
  <si>
    <t>JURUTERA HAMZAH UNI KONSULT</t>
  </si>
  <si>
    <t>P12-10X-XX</t>
  </si>
  <si>
    <t>MOHAMMAD ASRUL BIN RUSLAN</t>
  </si>
  <si>
    <t>T.C.T ENTERPRISE</t>
  </si>
  <si>
    <t>SAPURA B SDN BHD</t>
  </si>
  <si>
    <t>SPHI SUPPLIER</t>
  </si>
  <si>
    <t>BHASKAR SDN BHD</t>
  </si>
  <si>
    <t>SYARIKAT PENGANGKUTAN DABA</t>
  </si>
  <si>
    <t>P/15,XXX</t>
  </si>
  <si>
    <t>HOON CHANG YONG</t>
  </si>
  <si>
    <t>HJ AWG HJ KASIM N-OR AWG ZALIDI AWG HJ ABD LATIF</t>
  </si>
  <si>
    <t>DYG HAJAH NOORSHAHIDAHTON</t>
  </si>
  <si>
    <t>NINA TASHRINA BINTI HJ HAMIDON</t>
  </si>
  <si>
    <t>LIM KIAN BOON AND LEE AH ING</t>
  </si>
  <si>
    <t>00-1244XXX</t>
  </si>
  <si>
    <t>INOUE MASASHI</t>
  </si>
  <si>
    <t>ON WEI HENG</t>
  </si>
  <si>
    <t>YANEMAS SDN BHD</t>
  </si>
  <si>
    <t>YHB INFOTECH XS SDN BHD</t>
  </si>
  <si>
    <t>RC/00007XXX</t>
  </si>
  <si>
    <t>LEE PECK HUNG</t>
  </si>
  <si>
    <t>M580404135XXX</t>
  </si>
  <si>
    <t>PHANG KHEK TECK</t>
  </si>
  <si>
    <t>FIRDAUS HAKIM BIN AHMAD</t>
  </si>
  <si>
    <t>TEBIAN BIN MOHIDIN</t>
  </si>
  <si>
    <t>TAN GUAN YIH ALIAS CHEN GUANYU</t>
  </si>
  <si>
    <t>HJH HADIAH BTE JINI</t>
  </si>
  <si>
    <t>COMPULINE ENTERPRISE</t>
  </si>
  <si>
    <t>P11-94X-XX</t>
  </si>
  <si>
    <t>E-LINK MARKETING</t>
  </si>
  <si>
    <t>MD SHUIF BIN HJ MD HUSSAIN</t>
  </si>
  <si>
    <t>111XXX</t>
  </si>
  <si>
    <t>HAN QIPING</t>
  </si>
  <si>
    <t>HO MEI NGO ITF RYAN CHEE HONG ZU</t>
  </si>
  <si>
    <t>SIN-MYCAR ACCESSORIES ENTERPRISE</t>
  </si>
  <si>
    <t>IERUS LIFESTYLE CONTRACTOR</t>
  </si>
  <si>
    <t>P/57,14X/XX</t>
  </si>
  <si>
    <t>HONG CHIAN KAI</t>
  </si>
  <si>
    <t>01-067XXX</t>
  </si>
  <si>
    <t>BINARAYA CONSTRUCTION SDN BHD</t>
  </si>
  <si>
    <t>NOEMI CUEVAS</t>
  </si>
  <si>
    <t>PPDD975XXX</t>
  </si>
  <si>
    <t>LIM CHU LIN ALIAS LIM WANG LIN</t>
  </si>
  <si>
    <t>00-284XXX</t>
  </si>
  <si>
    <t>MOHD BAHRIN BIN PEHIN HJ MD TAHIR</t>
  </si>
  <si>
    <t>00-128XXX</t>
  </si>
  <si>
    <t>TAJUL TRADING COMPANY</t>
  </si>
  <si>
    <t>P-38,59X-XX</t>
  </si>
  <si>
    <t>HAJI ADANAN BIN HJ MOHAMAD</t>
  </si>
  <si>
    <t>HJH SADAH BINTI JAYA</t>
  </si>
  <si>
    <t>RONALD P.CASTELLTORT</t>
  </si>
  <si>
    <t>SMARTFIRE TECHNOLOGIES</t>
  </si>
  <si>
    <t>P/69,28X/XX</t>
  </si>
  <si>
    <t>SOON PHEI YIN</t>
  </si>
  <si>
    <t>YI SUN</t>
  </si>
  <si>
    <t>J R PRINTERS CO LTD</t>
  </si>
  <si>
    <t>NBD/10XXX</t>
  </si>
  <si>
    <t>P-27,46X-XX</t>
  </si>
  <si>
    <t>Identity Card/ 
Passport No/
Registration No</t>
  </si>
  <si>
    <t>NORDSTJERNEN AVIATION SERVICES SDN BHD</t>
  </si>
  <si>
    <t>RC/00008XXX</t>
  </si>
  <si>
    <t>RIANG GEMBIRA SDN BHD</t>
  </si>
  <si>
    <t>PT REKAYASA INDUSTRI</t>
  </si>
  <si>
    <t>RFC/00000XXX</t>
  </si>
  <si>
    <t>SAMTANI ASHADEVI S ITF PRIYANKA H C</t>
  </si>
  <si>
    <t>SAMTANI ASHA DEVI S ITF PRANAY H.C</t>
  </si>
  <si>
    <t>ESABEE BIOTIKA SDN BHD</t>
  </si>
  <si>
    <t>AK MOHAMMAD KAMAROL NOR ARIFFIN BIN PG HJ JASNI</t>
  </si>
  <si>
    <t>TAN CHAI KEE ALIAS CHUA S L</t>
  </si>
  <si>
    <t>LAW FUI LING</t>
  </si>
  <si>
    <t>FAHRUDIN</t>
  </si>
  <si>
    <t>TING KUOK SENG</t>
  </si>
  <si>
    <t>K14712XXX</t>
  </si>
  <si>
    <t>ALWI HJ MD YUSSOF N-OR ROSMAWATI HJ ABDUL KARIM</t>
  </si>
  <si>
    <t>HUAN HUA YII</t>
  </si>
  <si>
    <t>M781XXX</t>
  </si>
  <si>
    <t>LIM LIN NAH ITF SHAQUEEL TAN K. LAY</t>
  </si>
  <si>
    <t>MAK LEE PING</t>
  </si>
  <si>
    <t>ASIAN HORIZON TRADING LIMITED</t>
  </si>
  <si>
    <t>NBD/6XXX</t>
  </si>
  <si>
    <t>SHARIF R MILLER OR VERA CHEONG</t>
  </si>
  <si>
    <t>TORAKAZE LIMITED</t>
  </si>
  <si>
    <t>EDDIE CHAN CZE CHUNG</t>
  </si>
  <si>
    <t>K10939XXX</t>
  </si>
  <si>
    <t>SEY KAEH YEO</t>
  </si>
  <si>
    <t>290XXX</t>
  </si>
  <si>
    <t>FAJAR WAHYU WISAKSONO</t>
  </si>
  <si>
    <t>A753XXX</t>
  </si>
  <si>
    <t>ODUKWE CHRISTOPHER S C/Y E</t>
  </si>
  <si>
    <t>B589XXX</t>
  </si>
  <si>
    <t>MALCOLM PAUL SMITH(C)</t>
  </si>
  <si>
    <t>761086XXX</t>
  </si>
  <si>
    <t>HEINRICH CONRAD HARTTER</t>
  </si>
  <si>
    <t>789XXX</t>
  </si>
  <si>
    <t>VALD DAN/VLAD FLORINELA</t>
  </si>
  <si>
    <t>51-197XXX</t>
  </si>
  <si>
    <t>FATIMAH KUMIN LIM</t>
  </si>
  <si>
    <t>E10115XXX</t>
  </si>
  <si>
    <t>GIL EDUARDO FIGUERAS</t>
  </si>
  <si>
    <t>51-139XXX</t>
  </si>
  <si>
    <t>ROBERT CUMMINGS (C)</t>
  </si>
  <si>
    <t>40057XXX</t>
  </si>
  <si>
    <t>BORIS KNEZ</t>
  </si>
  <si>
    <t>119296XXX</t>
  </si>
  <si>
    <t>THOMAS HADYN STANLEY</t>
  </si>
  <si>
    <t>AB745XXX</t>
  </si>
  <si>
    <t>HESKETH WARWICK JOHN WEMYSS</t>
  </si>
  <si>
    <t>50-853XXX</t>
  </si>
  <si>
    <t>FINKAS GEORGE HELMUT</t>
  </si>
  <si>
    <t>BC085XXX</t>
  </si>
  <si>
    <t>SUAT HA PHANG(D)</t>
  </si>
  <si>
    <t>30-090XXX</t>
  </si>
  <si>
    <t>TJINDARJADI CHALIQ</t>
  </si>
  <si>
    <t>51-119XXX</t>
  </si>
  <si>
    <t>ROLLIE CUIZON SUAREZ</t>
  </si>
  <si>
    <t>51-137XXX</t>
  </si>
  <si>
    <t>VIVI HAIRANI JUDIN</t>
  </si>
  <si>
    <t>00-283XXX</t>
  </si>
  <si>
    <t>BHARGAVAN CHANDRU BABU</t>
  </si>
  <si>
    <t>51-082XXX</t>
  </si>
  <si>
    <t>KHAENPHAO PRAKOB D-157</t>
  </si>
  <si>
    <t>T573XXX</t>
  </si>
  <si>
    <t>LUKMAN SUJINO(C)</t>
  </si>
  <si>
    <t>A314XXX</t>
  </si>
  <si>
    <t>WONG SHING PING</t>
  </si>
  <si>
    <t>01-042XXX</t>
  </si>
  <si>
    <t>DANTE ABAD ZARATE</t>
  </si>
  <si>
    <t>ZZ133XXX</t>
  </si>
  <si>
    <t>AMIRUL HJ SANIP</t>
  </si>
  <si>
    <t>00-069XXX</t>
  </si>
  <si>
    <t>GRAHAM ROBERT JOHNSTONE</t>
  </si>
  <si>
    <t>400584XXX</t>
  </si>
  <si>
    <t>ABU BAKAR BAIR</t>
  </si>
  <si>
    <t>00-0376XXX</t>
  </si>
  <si>
    <t>SWEE HENG LEE</t>
  </si>
  <si>
    <t>H10208XXX</t>
  </si>
  <si>
    <t>ABDULLAH</t>
  </si>
  <si>
    <t>B957XXX</t>
  </si>
  <si>
    <t>MOCHAMMAD SYAFI MOAD</t>
  </si>
  <si>
    <t>T341XXX</t>
  </si>
  <si>
    <t>PHINNUT PRATHAN C-975 (C)</t>
  </si>
  <si>
    <t>J537XXX</t>
  </si>
  <si>
    <t>DAVID LOCHMOHR PRESCOTT</t>
  </si>
  <si>
    <t>50-858XXX</t>
  </si>
  <si>
    <t>ROSELYN PAGALING ROSALES</t>
  </si>
  <si>
    <t>XX0274XXX</t>
  </si>
  <si>
    <t>SHARISAH HAZLENA SHARBINI</t>
  </si>
  <si>
    <t>264XXX</t>
  </si>
  <si>
    <t>TARIK R H A/IMAN K A A</t>
  </si>
  <si>
    <t>50-944XXX</t>
  </si>
  <si>
    <t>STUART MARK ADNEY</t>
  </si>
  <si>
    <t>M5051XXX</t>
  </si>
  <si>
    <t>PARNO (C)</t>
  </si>
  <si>
    <t>AN142XXX</t>
  </si>
  <si>
    <t>NOORHAN  SHAM (C)</t>
  </si>
  <si>
    <t>A12637XXX</t>
  </si>
  <si>
    <t>RONAL NAINGGOLAN (C)</t>
  </si>
  <si>
    <t>51-188XXX</t>
  </si>
  <si>
    <t>JULIE ANNE TURNER</t>
  </si>
  <si>
    <t>51-096XXX</t>
  </si>
  <si>
    <t>WANCHANA TANYONG (C)</t>
  </si>
  <si>
    <t>V680XXX</t>
  </si>
  <si>
    <t>SITI HAWA NUR THALIB(C)</t>
  </si>
  <si>
    <t>A22777XXX</t>
  </si>
  <si>
    <t>YADHAVARAJ MAGESHWARAN</t>
  </si>
  <si>
    <t>Z1547XXX</t>
  </si>
  <si>
    <t>AZAHARI GANI(C)</t>
  </si>
  <si>
    <t>30-107XXX</t>
  </si>
  <si>
    <t>CHAN SENG LIM</t>
  </si>
  <si>
    <t>00-032XXX</t>
  </si>
  <si>
    <t>SEKHARAN NAIR S KUMAR</t>
  </si>
  <si>
    <t>A6327XXX</t>
  </si>
  <si>
    <t>SUJIADHI</t>
  </si>
  <si>
    <t>51-041XXX</t>
  </si>
  <si>
    <t>DEXTER JOSEPH REROMA LADERA</t>
  </si>
  <si>
    <t>51-257XXX</t>
  </si>
  <si>
    <t>KWANG TECK SIM (C)</t>
  </si>
  <si>
    <t>51-145XXX</t>
  </si>
  <si>
    <t>ZAILI MD YUSOF</t>
  </si>
  <si>
    <t>31XXX</t>
  </si>
  <si>
    <t>NORSUZANAWATI PG ABAS</t>
  </si>
  <si>
    <t>00-266XXX</t>
  </si>
  <si>
    <t>SAMSI (C)</t>
  </si>
  <si>
    <t>51-054XXX</t>
  </si>
  <si>
    <t>KHAMCHANTHARAT THONGDI D-160</t>
  </si>
  <si>
    <t>T569XXX</t>
  </si>
  <si>
    <t>SOMPHONG KRUANET (C)</t>
  </si>
  <si>
    <t>51-117XXX</t>
  </si>
  <si>
    <t>PER GRINDE</t>
  </si>
  <si>
    <t>20473XXX</t>
  </si>
  <si>
    <t>FREDICK ANAK JEMAT (C)</t>
  </si>
  <si>
    <t>51-192XXX</t>
  </si>
  <si>
    <t>HILLMAN C B/GONZALES J Z</t>
  </si>
  <si>
    <t>50-816XXX</t>
  </si>
  <si>
    <t>DOST MOHAMED</t>
  </si>
  <si>
    <t>50-676XXX</t>
  </si>
  <si>
    <t>DORIS HAWA BAIMBA</t>
  </si>
  <si>
    <t>126XXX</t>
  </si>
  <si>
    <t>MARYATI AHMAD SHAH</t>
  </si>
  <si>
    <t>A18355XXX</t>
  </si>
  <si>
    <t>DONY PUJO LAKSONO (C)</t>
  </si>
  <si>
    <t>51-155XXX</t>
  </si>
  <si>
    <t>CHIMA EZEKWESIRI ISILEBO</t>
  </si>
  <si>
    <t>A1071XXX</t>
  </si>
  <si>
    <t>JANET SISALDO ONTOLAN</t>
  </si>
  <si>
    <t>XX0794XXX</t>
  </si>
  <si>
    <t>SUSANNE BETTY AIR</t>
  </si>
  <si>
    <t>50-965XXX</t>
  </si>
  <si>
    <t>ASLAMKHAN BABUKHAN(C)</t>
  </si>
  <si>
    <t>51-236XXX</t>
  </si>
  <si>
    <t>PRAYOON KANNA (C)</t>
  </si>
  <si>
    <t>51-196XXX</t>
  </si>
  <si>
    <t>GEORGE STEPHEN CLARK</t>
  </si>
  <si>
    <t>E7035XXX</t>
  </si>
  <si>
    <t>SHERPA WONGCHU 3384</t>
  </si>
  <si>
    <t>50-803XXX</t>
  </si>
  <si>
    <t>IAN STUART DICKINSON</t>
  </si>
  <si>
    <t>LS/2XXX</t>
  </si>
  <si>
    <t>GREEN SPENCER/GREEN SARAH-J</t>
  </si>
  <si>
    <t>25507XXX</t>
  </si>
  <si>
    <t>UDOM NANTAWONG(C)</t>
  </si>
  <si>
    <t>I766XXX</t>
  </si>
  <si>
    <t>MOHAMMAD ARIF(C)</t>
  </si>
  <si>
    <t>P664XXX</t>
  </si>
  <si>
    <t>JOHNY BENUNG</t>
  </si>
  <si>
    <t>50150XXX</t>
  </si>
  <si>
    <t>ANGIEE JAMIN (C)</t>
  </si>
  <si>
    <t>K9203XXX</t>
  </si>
  <si>
    <t>GURUNG DOLMAN</t>
  </si>
  <si>
    <t>SUNTHEP NAKHAENG(C)</t>
  </si>
  <si>
    <t>51-178XXX</t>
  </si>
  <si>
    <t>COLLEEN MARIE  GIESBRECHT AN</t>
  </si>
  <si>
    <t>JP050XXX</t>
  </si>
  <si>
    <t>GHALE SUBA 4190</t>
  </si>
  <si>
    <t>51-0479XXX</t>
  </si>
  <si>
    <t>CHAINARONG JANTHAKUL (C)</t>
  </si>
  <si>
    <t>N406XXX</t>
  </si>
  <si>
    <t>ABD MANAF HJ MANGGONG</t>
  </si>
  <si>
    <t>00-048XXX</t>
  </si>
  <si>
    <t>CHOENG YOOSRI(C)</t>
  </si>
  <si>
    <t>51-250XXX</t>
  </si>
  <si>
    <t>CHRLES DAVID SANDY PAUL</t>
  </si>
  <si>
    <t>51-009XXX</t>
  </si>
  <si>
    <t>HIDAYATUL MANJA OTHMAN</t>
  </si>
  <si>
    <t>00-286XXX</t>
  </si>
  <si>
    <t>OO MAW MAW/TO MUYAR</t>
  </si>
  <si>
    <t>E70791XXX</t>
  </si>
  <si>
    <t>HJH ZAFARIAH HJ ABU BAKAR</t>
  </si>
  <si>
    <t>00-2507XXX</t>
  </si>
  <si>
    <t>HANAFI (C)</t>
  </si>
  <si>
    <t>51-240XXX</t>
  </si>
  <si>
    <t>AH HOON PHOO</t>
  </si>
  <si>
    <t>51-174XXX</t>
  </si>
  <si>
    <t>BEE HONG YEO</t>
  </si>
  <si>
    <t>30-100XXX</t>
  </si>
  <si>
    <t>MARIA B CACERES ORDONEZ</t>
  </si>
  <si>
    <t>51-105XXX</t>
  </si>
  <si>
    <t>ANUWAT SAENGKAEO</t>
  </si>
  <si>
    <t>SANGIAMKLANG JAKKRIT C971</t>
  </si>
  <si>
    <t>V471XXX</t>
  </si>
  <si>
    <t>PG BESAR PG CHUCHU@PG TAHIR</t>
  </si>
  <si>
    <t>00-030XXX</t>
  </si>
  <si>
    <t>PHROMMA MANU (C)</t>
  </si>
  <si>
    <t>51-140XXX</t>
  </si>
  <si>
    <t>LINDA MACK (C)</t>
  </si>
  <si>
    <t>110226XXX</t>
  </si>
  <si>
    <t>JALALUDIN MD ALI</t>
  </si>
  <si>
    <t>A13689XXX</t>
  </si>
  <si>
    <t>KUANG PIN LOW (C)</t>
  </si>
  <si>
    <t>51-173XXX</t>
  </si>
  <si>
    <t>THAYALLA VASS S SRINEE VASS(</t>
  </si>
  <si>
    <t>A16418XXX</t>
  </si>
  <si>
    <t>RAJKUMAR KARUPPAIAH (C)</t>
  </si>
  <si>
    <t>F0458XXX</t>
  </si>
  <si>
    <t>SAENG-ARUN WARUNEE</t>
  </si>
  <si>
    <t>X217XXX</t>
  </si>
  <si>
    <t>PATEL RAJUBHAI NAGINBHAI</t>
  </si>
  <si>
    <t>E1591XXX</t>
  </si>
  <si>
    <t>MCMILLAN AZARIAS MALONG (C)</t>
  </si>
  <si>
    <t>K15845XXX</t>
  </si>
  <si>
    <t>PHAIBOON KALAM</t>
  </si>
  <si>
    <t>51-243XXX</t>
  </si>
  <si>
    <t>ALVARO CARAIG DE CASTRO</t>
  </si>
  <si>
    <t>JJ770XXX</t>
  </si>
  <si>
    <t>TAMANG TUL BAHADUR 4287</t>
  </si>
  <si>
    <t>51-061XXX</t>
  </si>
  <si>
    <t>ROSE LING YING LAI</t>
  </si>
  <si>
    <t>K13946XXX</t>
  </si>
  <si>
    <t>ADENIYI OLUSEGUN OLANIYAN</t>
  </si>
  <si>
    <t>A2062XXX</t>
  </si>
  <si>
    <t>AISHAH NACHIAR JAMEEL AHMED</t>
  </si>
  <si>
    <t>51-181XXX</t>
  </si>
  <si>
    <t>ALEJANDRO GOMEZ/MARIA ORDONE</t>
  </si>
  <si>
    <t>8439XXX</t>
  </si>
  <si>
    <t>JOHN PETRUS (C)</t>
  </si>
  <si>
    <t>K16308XXX</t>
  </si>
  <si>
    <t>ROSLI UTUN (C)</t>
  </si>
  <si>
    <t>00-1202XXX</t>
  </si>
  <si>
    <t>A  NARCISO JR ROSQUETA (C)</t>
  </si>
  <si>
    <t>50-899XXX</t>
  </si>
  <si>
    <t>BARAHIM YAYUT</t>
  </si>
  <si>
    <t>677XXX</t>
  </si>
  <si>
    <t>FARID SAMURI (C)</t>
  </si>
  <si>
    <t>A17995XXX</t>
  </si>
  <si>
    <t>SHRI PRASAD RANA 3759</t>
  </si>
  <si>
    <t>50-861XXX</t>
  </si>
  <si>
    <t>SOMPHONG LUECHA (C)</t>
  </si>
  <si>
    <t>51-129XXX</t>
  </si>
  <si>
    <t>NARCISO BUTIL LUZON</t>
  </si>
  <si>
    <t>NN0065XXX</t>
  </si>
  <si>
    <t>NICHOLAS JAMES LAKE</t>
  </si>
  <si>
    <t>E1001XXX</t>
  </si>
  <si>
    <t>MECHIOR ILJAS (C)</t>
  </si>
  <si>
    <t>51-146XXX</t>
  </si>
  <si>
    <t>SARIKAH WASTAM</t>
  </si>
  <si>
    <t>N007XXX</t>
  </si>
  <si>
    <t>ALEXXANDER GONZALES GUARIN (</t>
  </si>
  <si>
    <t>KK816XXX</t>
  </si>
  <si>
    <t>BALWANT KAUR GURDIAL SINGH</t>
  </si>
  <si>
    <t>A10718XXX</t>
  </si>
  <si>
    <t>BUN MING KOH</t>
  </si>
  <si>
    <t>1078XXX</t>
  </si>
  <si>
    <t>ITHIPHON SIHAPHONG (C)</t>
  </si>
  <si>
    <t>NYET KOK (D) LING</t>
  </si>
  <si>
    <t>K15682XXX</t>
  </si>
  <si>
    <t>MR BUCHAN ROY A/MDM B E J</t>
  </si>
  <si>
    <t>51-1031XXX</t>
  </si>
  <si>
    <t>TING BOON LEONG</t>
  </si>
  <si>
    <t>00-1278XXX</t>
  </si>
  <si>
    <t>ADAM REGINALD DAVENPORT</t>
  </si>
  <si>
    <t>70850XXX</t>
  </si>
  <si>
    <t>LIMBU NAHAR JANG 4324</t>
  </si>
  <si>
    <t>1548XXX</t>
  </si>
  <si>
    <t>SARUDIN TAHIR</t>
  </si>
  <si>
    <t>00-000XXX</t>
  </si>
  <si>
    <t>CLEOFE BAUTISTA OPENA (C)</t>
  </si>
  <si>
    <t>MM183XXX</t>
  </si>
  <si>
    <t>CHAN RICHEE</t>
  </si>
  <si>
    <t>51-184XXX</t>
  </si>
  <si>
    <t>NIGEL STUART TURNER</t>
  </si>
  <si>
    <t>302754XXX</t>
  </si>
  <si>
    <t>IBANA ARNOLD GACHE(C)</t>
  </si>
  <si>
    <t>MM761XXX</t>
  </si>
  <si>
    <t>KAMN SING PAIJA PUN GRU NO 3</t>
  </si>
  <si>
    <t>50-800XXX</t>
  </si>
  <si>
    <t>VERNON CHRISTOPHER CHARLES</t>
  </si>
  <si>
    <t>540458XXX</t>
  </si>
  <si>
    <t>RAI KUBER KUMAR 4093</t>
  </si>
  <si>
    <t>51-042XXX</t>
  </si>
  <si>
    <t>GIBSON STEVEN PAUL</t>
  </si>
  <si>
    <t>702460XXX</t>
  </si>
  <si>
    <t>RAI PANCHABIR</t>
  </si>
  <si>
    <t>3149XXX</t>
  </si>
  <si>
    <t>GURUNG SHUK RAM 4152</t>
  </si>
  <si>
    <t>51-047XXX</t>
  </si>
  <si>
    <t>CHUNG SIEW YUN@CHING S JUN (</t>
  </si>
  <si>
    <t>30-095XXX</t>
  </si>
  <si>
    <t>CAMINADA RAMON P/NICOLE D</t>
  </si>
  <si>
    <t>NF6210XXX</t>
  </si>
  <si>
    <t>CHAW HIAN LO</t>
  </si>
  <si>
    <t>K13948XXX</t>
  </si>
  <si>
    <t>WONG KEE HOON</t>
  </si>
  <si>
    <t>K11941XXX</t>
  </si>
  <si>
    <t>SUI MON YIT/KOH HOE ENG</t>
  </si>
  <si>
    <t>00-0509XXX</t>
  </si>
  <si>
    <t>IWAN RATMAN</t>
  </si>
  <si>
    <t>H982XXX</t>
  </si>
  <si>
    <t>RAI RAM BIR 3793</t>
  </si>
  <si>
    <t>50-862XXX</t>
  </si>
  <si>
    <t>NEIL JAMES CARMODY</t>
  </si>
  <si>
    <t>L1356XXX</t>
  </si>
  <si>
    <t>MYO AUNG NAY</t>
  </si>
  <si>
    <t>983XXX</t>
  </si>
  <si>
    <t>PG SITI MARIAM PG MAHMUD</t>
  </si>
  <si>
    <t>60XXX</t>
  </si>
  <si>
    <t>SANJAY KRISHNATH BHISE(C)</t>
  </si>
  <si>
    <t>E9109XXX</t>
  </si>
  <si>
    <t>ANTHONY LIMBAROC CALIAO</t>
  </si>
  <si>
    <t>LL192XXX</t>
  </si>
  <si>
    <t>THAPA RAJENDRA 3499</t>
  </si>
  <si>
    <t>50-815XXX</t>
  </si>
  <si>
    <t>AK MUHAMMAD AFIZAN /LO W Y</t>
  </si>
  <si>
    <t>00-2840XXX</t>
  </si>
  <si>
    <t>LEONG VAI LIG</t>
  </si>
  <si>
    <t>H15394XXX</t>
  </si>
  <si>
    <t>HEM BAHADUR LIMBU</t>
  </si>
  <si>
    <t>2098XXX</t>
  </si>
  <si>
    <t>SULAIMAN RATU</t>
  </si>
  <si>
    <t>00-250XXX</t>
  </si>
  <si>
    <t>FRYETT ANDREW DAVID (C)</t>
  </si>
  <si>
    <t>456284XXX</t>
  </si>
  <si>
    <t>ENDRANO LEONILA SUELLO</t>
  </si>
  <si>
    <t>50-873XXX</t>
  </si>
  <si>
    <t>DONALD A T/CATHERINE M OT</t>
  </si>
  <si>
    <t>BC295XXX</t>
  </si>
  <si>
    <t>TIMUR NOVIANTO</t>
  </si>
  <si>
    <t>B772XXX</t>
  </si>
  <si>
    <t>BOWN PAUL WILLIAM</t>
  </si>
  <si>
    <t>500039XXX</t>
  </si>
  <si>
    <t>YONG CIOW HUI (C)</t>
  </si>
  <si>
    <t>A17870XXX</t>
  </si>
  <si>
    <t>ROMMEL CHRISTOPHER ESPIRITU</t>
  </si>
  <si>
    <t>LL595XXX</t>
  </si>
  <si>
    <t>CHUAH KHIM CHOON/LOW C HOON</t>
  </si>
  <si>
    <t>A123331XXX</t>
  </si>
  <si>
    <t>GURUNG MADAN PRASAD 2978</t>
  </si>
  <si>
    <t>50-7724XXX</t>
  </si>
  <si>
    <t>AYE THEINGI AUNG</t>
  </si>
  <si>
    <t>A097XXX</t>
  </si>
  <si>
    <t>MARASH RASHID SAIF AL KALBAN</t>
  </si>
  <si>
    <t>483XXX</t>
  </si>
  <si>
    <t>YIN YUN</t>
  </si>
  <si>
    <t>G19916XXX</t>
  </si>
  <si>
    <t>ADRIAN  MANCE BRET (C)</t>
  </si>
  <si>
    <t>51-143XXX</t>
  </si>
  <si>
    <t>PADMANABHAN CHANDROTH</t>
  </si>
  <si>
    <t>ESSA ANAK JABAR(C)</t>
  </si>
  <si>
    <t>K14882XXX</t>
  </si>
  <si>
    <t>WILLIAM ANAK ASSAN</t>
  </si>
  <si>
    <t>K18474XXX</t>
  </si>
  <si>
    <t>WILLIAM THOMAS</t>
  </si>
  <si>
    <t>H5809XXX</t>
  </si>
  <si>
    <t>FRANK CHARLES HAY</t>
  </si>
  <si>
    <t>401861XXX</t>
  </si>
  <si>
    <t>SOH KEH KIONG/LIM SEW CHIN</t>
  </si>
  <si>
    <t>A10660XXX</t>
  </si>
  <si>
    <t>AHMED JASIM UDDIN</t>
  </si>
  <si>
    <t>E1008XXX</t>
  </si>
  <si>
    <t>CHANNGAM SUPAPORN</t>
  </si>
  <si>
    <t>Z042XXX</t>
  </si>
  <si>
    <t>YASMEEN SULTANA</t>
  </si>
  <si>
    <t>50-769XXX</t>
  </si>
  <si>
    <t>BAUZON MARILYN GONZALES</t>
  </si>
  <si>
    <t>50-718XXX</t>
  </si>
  <si>
    <t>HAMDAN MD ALI</t>
  </si>
  <si>
    <t>A12736XXX</t>
  </si>
  <si>
    <t>AISAH ABD SAMAT</t>
  </si>
  <si>
    <t>10XXX</t>
  </si>
  <si>
    <t>PATRICK JOHN STEWART MITCHEL</t>
  </si>
  <si>
    <t>51-156XXX</t>
  </si>
  <si>
    <t>NYEMACHI AKINTUNDE ATANDA</t>
  </si>
  <si>
    <t>A4154XXX</t>
  </si>
  <si>
    <t>RAI CHITRA BAHADUR</t>
  </si>
  <si>
    <t>835XXX</t>
  </si>
  <si>
    <t>ROLANDO RENEGADO CANO</t>
  </si>
  <si>
    <t>ZZ095XXX</t>
  </si>
  <si>
    <t>CHARLOTTE LIM MIN XUEN</t>
  </si>
  <si>
    <t>1050XXX</t>
  </si>
  <si>
    <t>CHIEW ONN TUNG</t>
  </si>
  <si>
    <t>50-867XXX</t>
  </si>
  <si>
    <t>ONGSANG KAHAR</t>
  </si>
  <si>
    <t>00-067XXX</t>
  </si>
  <si>
    <t>VINCENT KHOO</t>
  </si>
  <si>
    <t>30090XXX</t>
  </si>
  <si>
    <t>ASNAN AMAN</t>
  </si>
  <si>
    <t>00-072XXX</t>
  </si>
  <si>
    <t>SERGIO QUINTIN HUFANO SANCHE</t>
  </si>
  <si>
    <t>50-827XXX</t>
  </si>
  <si>
    <t>SALINTHIP SITTIMALAKON</t>
  </si>
  <si>
    <t>S632XXX</t>
  </si>
  <si>
    <t>IRENE HOI SHAN TSE</t>
  </si>
  <si>
    <t>H01799XXX</t>
  </si>
  <si>
    <t>AROCHUKWU ELIAS CHUKWU</t>
  </si>
  <si>
    <t>A2334XXX</t>
  </si>
  <si>
    <t>NUR DIYANA BESAR</t>
  </si>
  <si>
    <t>00-317XXX</t>
  </si>
  <si>
    <t>HWEE HIN LIM</t>
  </si>
  <si>
    <t>S16201XXX</t>
  </si>
  <si>
    <t>TSOU REI TIEN</t>
  </si>
  <si>
    <t>130916XXX</t>
  </si>
  <si>
    <t>RIJKS PAUL G H M/NICOLE F</t>
  </si>
  <si>
    <t>BA0255XXX</t>
  </si>
  <si>
    <t>WONG TOO YAN</t>
  </si>
  <si>
    <t>4732XXX</t>
  </si>
  <si>
    <t>KALAISELVAN PERIASAMY</t>
  </si>
  <si>
    <t>51-121XXX</t>
  </si>
  <si>
    <t>SALAH ALDIN RASHID DANOON</t>
  </si>
  <si>
    <t>50897XXX</t>
  </si>
  <si>
    <t>LAM SEE HO/LAM SEE PHUI</t>
  </si>
  <si>
    <t>K00553XXX</t>
  </si>
  <si>
    <t>ZIAUR RAHMAN</t>
  </si>
  <si>
    <t>50768XXX</t>
  </si>
  <si>
    <t>DEREK A HAYES AND OR YONG MAY LEN</t>
  </si>
  <si>
    <t>8386XXX</t>
  </si>
  <si>
    <t>RUSAVIATECH LIMITED</t>
  </si>
  <si>
    <t>MD SIDEK AND MD YUSRA HJ MD YUSOF</t>
  </si>
  <si>
    <t>00-0714XXX</t>
  </si>
  <si>
    <t>TAN GEK HIANG</t>
  </si>
  <si>
    <t>50-700XXX</t>
  </si>
  <si>
    <t>COLTRON (B) SDN BHD</t>
  </si>
  <si>
    <t>SYARIKAT RANIMAN</t>
  </si>
  <si>
    <t>P/45365/1XXX</t>
  </si>
  <si>
    <t>DAYANG KALSUM BINTI AWANG AHMAD</t>
  </si>
  <si>
    <t>00-282XXX</t>
  </si>
  <si>
    <t>KPRSI BERSATU TRNAKN UDG D IKAN T B</t>
  </si>
  <si>
    <t>205/2XXX</t>
  </si>
  <si>
    <t>JAMALI KARTONO</t>
  </si>
  <si>
    <t>LOW DAI WEN AND CHEU YING FAH</t>
  </si>
  <si>
    <t>30-109XXX</t>
  </si>
  <si>
    <t>JOHN COLLECTION ENTERPRISE</t>
  </si>
  <si>
    <t>P/44,87X/XX</t>
  </si>
  <si>
    <t>HJH FATIMAH ATON BTE AW TAIB</t>
  </si>
  <si>
    <t>Y034XXX</t>
  </si>
  <si>
    <t>EGS DISTRIBUTION COMPANY</t>
  </si>
  <si>
    <t>P/69,61X/XX</t>
  </si>
  <si>
    <t>HO KET LEONG</t>
  </si>
  <si>
    <t>50-838XXX</t>
  </si>
  <si>
    <t>KOK SIEW YAN</t>
  </si>
  <si>
    <t>00-114XXX</t>
  </si>
  <si>
    <t>LIM JIUH SHEUAN</t>
  </si>
  <si>
    <t>00-297XXX</t>
  </si>
  <si>
    <t>ARIFFIN BIN HJ MALIK</t>
  </si>
  <si>
    <t>HOIN BERSAUDARA SDN BHD</t>
  </si>
  <si>
    <t>WONG YEP MENG</t>
  </si>
  <si>
    <t>BRUNEI HOTEL SDN BHD</t>
  </si>
  <si>
    <t>JIMMY AQUARIUM AND FURNITURE CO</t>
  </si>
  <si>
    <t>RAMZIDAH PEHIN DKD HJ ABDUL RAHMAN</t>
  </si>
  <si>
    <t>DANNY CHAI HON HO</t>
  </si>
  <si>
    <t>V-WIDE TECHNOLOGIES CO LTD</t>
  </si>
  <si>
    <t>PG MARIAM PG DATO PADUKA SERI LAILA JASA HJ MD SEPIUDDIN</t>
  </si>
  <si>
    <t>KIM LEE HONG MOTORS SDN BHD</t>
  </si>
  <si>
    <t>YONG PIAN HUAT</t>
  </si>
  <si>
    <t>LEONG KOK LING</t>
  </si>
  <si>
    <t>B T FORWARDING CO</t>
  </si>
  <si>
    <t>MADANI ADAM</t>
  </si>
  <si>
    <t>ANG SWEE HUI</t>
  </si>
  <si>
    <t>HJH ROSNI BTE HJ OMAR</t>
  </si>
  <si>
    <t>KONG YOK PHON AND OR MIOW SIOW FONG</t>
  </si>
  <si>
    <t>LANTANA SERVICES SDN BHD</t>
  </si>
  <si>
    <t>BERNADINE &amp; BERNAVIDEZ</t>
  </si>
  <si>
    <t>PALOMA DUTY FREE SHOPS</t>
  </si>
  <si>
    <t>WONG BEE SENG -H C CHEONG ENTERPRISE</t>
  </si>
  <si>
    <t>ABD GAFFOOR SHABIYULLA</t>
  </si>
  <si>
    <t>WEE JEU LIANG</t>
  </si>
  <si>
    <t>M VISION CINEMAS</t>
  </si>
  <si>
    <t>KOH BEE MOI</t>
  </si>
  <si>
    <t>HANDAN MORONEY</t>
  </si>
  <si>
    <t>CALMEX MARKETING SDN BHD</t>
  </si>
  <si>
    <t>MR A.M. KALSHEKER</t>
  </si>
  <si>
    <t>PG HASSANAL ALI SAIFUDDIN</t>
  </si>
  <si>
    <t>PURACTION SDN BHD</t>
  </si>
  <si>
    <t>LAM GUAN BUILDER COMPANY</t>
  </si>
  <si>
    <t>SARSIM</t>
  </si>
  <si>
    <t>SERI NAQYYAH BINTI ABDULLAH</t>
  </si>
  <si>
    <t>ROSSANA P COSTELO</t>
  </si>
  <si>
    <t>TUNGBU CONSTRUCTION COMPANY</t>
  </si>
  <si>
    <t>MAJI ENTERPRISE</t>
  </si>
  <si>
    <t>844XXX</t>
  </si>
  <si>
    <t>104XXX</t>
  </si>
  <si>
    <t>259XXX</t>
  </si>
  <si>
    <t>258XXX</t>
  </si>
  <si>
    <t>752XXX</t>
  </si>
  <si>
    <t>312XXX</t>
  </si>
  <si>
    <t>120XXX</t>
  </si>
  <si>
    <t>2673XXX</t>
  </si>
  <si>
    <t>727XXX</t>
  </si>
  <si>
    <t>042XXX</t>
  </si>
  <si>
    <t>049XXX</t>
  </si>
  <si>
    <t>00-049XXX</t>
  </si>
  <si>
    <t>00-038XXX</t>
  </si>
  <si>
    <t>50-692XXX</t>
  </si>
  <si>
    <t>A14994XXX</t>
  </si>
  <si>
    <t>41-18X-XX</t>
  </si>
  <si>
    <t>N354XXX</t>
  </si>
  <si>
    <t>RC-6XXX</t>
  </si>
  <si>
    <t>RC4XXX</t>
  </si>
  <si>
    <t>RC/4XXX</t>
  </si>
  <si>
    <t>01-031XXX</t>
  </si>
  <si>
    <t>50-870XXX</t>
  </si>
  <si>
    <t>AH989XXX</t>
  </si>
  <si>
    <t>L6091XXX</t>
  </si>
  <si>
    <t>S15787XXX</t>
  </si>
  <si>
    <t>761042XXX</t>
  </si>
  <si>
    <t>50-849XXX</t>
  </si>
  <si>
    <t>51-160XXX</t>
  </si>
  <si>
    <t>AA564XXX</t>
  </si>
  <si>
    <t>Z6164XXX</t>
  </si>
  <si>
    <t>4950X-XX</t>
  </si>
  <si>
    <t>50-13XXX</t>
  </si>
  <si>
    <t>RC-5XXX</t>
  </si>
  <si>
    <t>63,65X-XX</t>
  </si>
  <si>
    <t>RC/639X/XX</t>
  </si>
  <si>
    <t>075XXX</t>
  </si>
  <si>
    <t>00-280XXX</t>
  </si>
  <si>
    <t>00-320XXX</t>
  </si>
  <si>
    <t>TH6330XXX</t>
  </si>
  <si>
    <t>01-032XXX</t>
  </si>
  <si>
    <t>RC-3XXX</t>
  </si>
  <si>
    <t>082XXX</t>
  </si>
  <si>
    <t>079XXX</t>
  </si>
  <si>
    <t>00-058XXX</t>
  </si>
  <si>
    <t>S79702XXX</t>
  </si>
  <si>
    <t>046XXX</t>
  </si>
  <si>
    <t>52-41XXX</t>
  </si>
  <si>
    <t>51-073XXX</t>
  </si>
  <si>
    <t>55,40X-XX</t>
  </si>
  <si>
    <t>00-017XXX</t>
  </si>
  <si>
    <t>51-142XXX</t>
  </si>
  <si>
    <t>G08848XXX</t>
  </si>
  <si>
    <t>0966XX-X</t>
  </si>
  <si>
    <t>096XXX</t>
  </si>
  <si>
    <t>00-321XXX</t>
  </si>
  <si>
    <t>747XXX</t>
  </si>
  <si>
    <t>R447XXX</t>
  </si>
  <si>
    <t>0685XX-X</t>
  </si>
  <si>
    <t>992XXX</t>
  </si>
  <si>
    <t>31-0007XXX</t>
  </si>
  <si>
    <t>098XXX</t>
  </si>
  <si>
    <t>750XXX</t>
  </si>
  <si>
    <t>667XXX</t>
  </si>
  <si>
    <t>AH675XXX</t>
  </si>
  <si>
    <t>GG310XXX</t>
  </si>
  <si>
    <t>50-959XXX</t>
  </si>
  <si>
    <t>MM557XXX</t>
  </si>
  <si>
    <t>S13720XXX</t>
  </si>
  <si>
    <t>51-013XXX</t>
  </si>
  <si>
    <t>838XXX</t>
  </si>
  <si>
    <t>0135XXX</t>
  </si>
  <si>
    <t>888XXX</t>
  </si>
  <si>
    <t>115XXX</t>
  </si>
  <si>
    <t>6606XX-X</t>
  </si>
  <si>
    <t>01-057XXX</t>
  </si>
  <si>
    <t>42,54X-XX</t>
  </si>
  <si>
    <t>260XXX</t>
  </si>
  <si>
    <t>156XXX</t>
  </si>
  <si>
    <t>RCXXX</t>
  </si>
  <si>
    <t>36-XXX</t>
  </si>
  <si>
    <t>13-5XXX</t>
  </si>
  <si>
    <t>RFCXXX</t>
  </si>
  <si>
    <t>003XXX</t>
  </si>
  <si>
    <t>RC2XXX</t>
  </si>
  <si>
    <t>00-125XXX</t>
  </si>
  <si>
    <t>50-146XXX</t>
  </si>
  <si>
    <t>4424XXX</t>
  </si>
  <si>
    <t>00-298XXX</t>
  </si>
  <si>
    <t>K7403XXX</t>
  </si>
  <si>
    <t>99RE35XXX</t>
  </si>
  <si>
    <t>083XXX</t>
  </si>
  <si>
    <t>17XXX</t>
  </si>
  <si>
    <t>030XXX</t>
  </si>
  <si>
    <t>RC3XXX</t>
  </si>
  <si>
    <t>RC-4XXX</t>
  </si>
  <si>
    <t>108XXX</t>
  </si>
  <si>
    <t>137XXX</t>
  </si>
  <si>
    <t>949XXX</t>
  </si>
  <si>
    <t>123XXX</t>
  </si>
  <si>
    <t>074XXX</t>
  </si>
  <si>
    <t>313XXX</t>
  </si>
  <si>
    <t>176XXX</t>
  </si>
  <si>
    <t>031XXX</t>
  </si>
  <si>
    <t>732XXX</t>
  </si>
  <si>
    <t>102XXX</t>
  </si>
  <si>
    <t>019XXX</t>
  </si>
  <si>
    <t>915XXX</t>
  </si>
  <si>
    <t>125XXX</t>
  </si>
  <si>
    <t>040XXX</t>
  </si>
  <si>
    <t>088XXX</t>
  </si>
  <si>
    <t>105XXX</t>
  </si>
  <si>
    <t>045XXX</t>
  </si>
  <si>
    <t>091XXX</t>
  </si>
  <si>
    <t>265XXX</t>
  </si>
  <si>
    <t>170XXX</t>
  </si>
  <si>
    <t>029XXX</t>
  </si>
  <si>
    <t>048XXX</t>
  </si>
  <si>
    <t>000XXX</t>
  </si>
  <si>
    <t>923XXX</t>
  </si>
  <si>
    <t>725XXX</t>
  </si>
  <si>
    <t>288XXX</t>
  </si>
  <si>
    <t>967XXX</t>
  </si>
  <si>
    <t>772XXX</t>
  </si>
  <si>
    <t>157XXX</t>
  </si>
  <si>
    <t>50-890XXX</t>
  </si>
  <si>
    <t>200XXX</t>
  </si>
  <si>
    <t>113XXX</t>
  </si>
  <si>
    <t>00-064XXX</t>
  </si>
  <si>
    <t>00-111XXX</t>
  </si>
  <si>
    <t>103XXX</t>
  </si>
  <si>
    <t>039XXX</t>
  </si>
  <si>
    <t>780XXX</t>
  </si>
  <si>
    <t xml:space="preserve"> 780XXX</t>
  </si>
  <si>
    <t>788XXX</t>
  </si>
  <si>
    <t xml:space="preserve"> 729XXX</t>
  </si>
  <si>
    <t>B782XXX</t>
  </si>
  <si>
    <t xml:space="preserve"> 718XXX</t>
  </si>
  <si>
    <t>Baiduri Unclaimed Balances FY 2009</t>
  </si>
  <si>
    <t>Baiduri Unclaimed Balances FY 2010</t>
  </si>
  <si>
    <t>Baiduri Unclaimed Balances FY 2011</t>
  </si>
  <si>
    <t>Baiduri Unclaimed Balances FY 2013</t>
  </si>
  <si>
    <t>Baiduri Unclaimed Balances FY 2014</t>
  </si>
  <si>
    <t>Baiduri Unclaimed Balances FY 2015</t>
  </si>
  <si>
    <t>Baiduri Unclaimed Balances FY 2016</t>
  </si>
  <si>
    <t>Baiduri Unclaimed Balances FY 2017</t>
  </si>
  <si>
    <t>IQBAL HAFIZUR RAHMAN AND/OR NAHID AFROZA</t>
  </si>
  <si>
    <t>Baiduri Unclaimed Balances FY 2012</t>
  </si>
  <si>
    <t xml:space="preserve"> EGUINOX ENGRG</t>
  </si>
  <si>
    <t xml:space="preserve"> P/79146/2XXX</t>
  </si>
  <si>
    <t xml:space="preserve"> KONTRAKTOR ZURHID DAN ANAK-ANAK</t>
  </si>
  <si>
    <t xml:space="preserve"> P/61,75X/XX</t>
  </si>
  <si>
    <t xml:space="preserve"> SIM SIAW LING</t>
  </si>
  <si>
    <t xml:space="preserve"> K19201XXX</t>
  </si>
  <si>
    <t xml:space="preserve"> RUBEN JR OSNOYAN DULAGAN</t>
  </si>
  <si>
    <t xml:space="preserve"> 51-292XXX</t>
  </si>
  <si>
    <t xml:space="preserve"> PELITA SURYA SNACKS (CATERING)</t>
  </si>
  <si>
    <t xml:space="preserve"> P/24,09X/XX</t>
  </si>
  <si>
    <t xml:space="preserve"> DECE AUSTRIA ARABE</t>
  </si>
  <si>
    <t xml:space="preserve"> 51-261XXX</t>
  </si>
  <si>
    <t xml:space="preserve"> GILBERT LOPEZ DAYLO</t>
  </si>
  <si>
    <t xml:space="preserve"> 51-225XXX</t>
  </si>
  <si>
    <t xml:space="preserve"> CHRISTOPHER JAMES GOODWIN</t>
  </si>
  <si>
    <t xml:space="preserve"> 50-960XXX</t>
  </si>
  <si>
    <t xml:space="preserve"> ANDREW RICHARD S/ANGELA S</t>
  </si>
  <si>
    <t xml:space="preserve"> 51-1861XXX</t>
  </si>
  <si>
    <t xml:space="preserve"> MUHAMMAD HAMKA</t>
  </si>
  <si>
    <t xml:space="preserve"> S311XXX</t>
  </si>
  <si>
    <t xml:space="preserve"> JESSIE LILLIAN COULSON</t>
  </si>
  <si>
    <t xml:space="preserve"> JX131XXX</t>
  </si>
  <si>
    <t xml:space="preserve"> DR ABD QAYYUM / SHAMIM KOUSAR</t>
  </si>
  <si>
    <t xml:space="preserve"> 50-756XXX</t>
  </si>
  <si>
    <t xml:space="preserve"> BUNTUM BUAPHAENG</t>
  </si>
  <si>
    <t xml:space="preserve"> I966XXX</t>
  </si>
  <si>
    <t xml:space="preserve"> WILLIAM TOBY UNSWORTH</t>
  </si>
  <si>
    <t xml:space="preserve"> 51-072XXX</t>
  </si>
  <si>
    <t xml:space="preserve"> YONG TECK CHONG</t>
  </si>
  <si>
    <t xml:space="preserve"> 00-0661XXX</t>
  </si>
  <si>
    <t xml:space="preserve"> UMA MAHESWARAN SHANMUGAM</t>
  </si>
  <si>
    <t xml:space="preserve"> H9724XXX</t>
  </si>
  <si>
    <t xml:space="preserve"> EKRAJ LIMBU</t>
  </si>
  <si>
    <t>2829XXX</t>
  </si>
  <si>
    <t xml:space="preserve"> NORSHALENA BTE SHAKESPEAR</t>
  </si>
  <si>
    <t xml:space="preserve"> 00-306XXX</t>
  </si>
  <si>
    <t xml:space="preserve"> PO KEE KUI</t>
  </si>
  <si>
    <t xml:space="preserve"> 50-9141XXX</t>
  </si>
  <si>
    <t xml:space="preserve"> FUYUKO TODA</t>
  </si>
  <si>
    <t xml:space="preserve"> MS0027XXX</t>
  </si>
  <si>
    <t xml:space="preserve"> MR HAYDEN WILLIAM HICKEY</t>
  </si>
  <si>
    <t xml:space="preserve"> 51-253XXX</t>
  </si>
  <si>
    <t xml:space="preserve"> MRS ANNE AZNI AZIZ PARKER</t>
  </si>
  <si>
    <t xml:space="preserve"> E3017XXX</t>
  </si>
  <si>
    <t xml:space="preserve"> SIM TECK PENG</t>
  </si>
  <si>
    <t xml:space="preserve"> 51-068XXX</t>
  </si>
  <si>
    <t xml:space="preserve"> MR SUSUMU YOSHIKAWA</t>
  </si>
  <si>
    <t xml:space="preserve"> TG3942XXX</t>
  </si>
  <si>
    <t xml:space="preserve"> MUHAMMAD YUSUF</t>
  </si>
  <si>
    <t xml:space="preserve"> A2446XXX</t>
  </si>
  <si>
    <t xml:space="preserve"> PHONGPHAT BUACHAN</t>
  </si>
  <si>
    <t xml:space="preserve"> 51-248XXX</t>
  </si>
  <si>
    <t xml:space="preserve"> JULITA GONZALES TAIT</t>
  </si>
  <si>
    <t xml:space="preserve"> 51-184XXX</t>
  </si>
  <si>
    <t xml:space="preserve"> GABIL KELBIKHANOV</t>
  </si>
  <si>
    <t xml:space="preserve"> 63NO4787XXX</t>
  </si>
  <si>
    <t xml:space="preserve"> MASTURA BINTI HJ UTUN</t>
  </si>
  <si>
    <t xml:space="preserve"> 00-309XXX</t>
  </si>
  <si>
    <t xml:space="preserve"> CHANG FA YEH</t>
  </si>
  <si>
    <t xml:space="preserve"> K18066XXX</t>
  </si>
  <si>
    <t xml:space="preserve"> TETSUYA SHIRASAKI</t>
  </si>
  <si>
    <t xml:space="preserve"> TZ0438XXX</t>
  </si>
  <si>
    <t xml:space="preserve"> ALEXANDER THOMAS MERCER</t>
  </si>
  <si>
    <t>740223XXX</t>
  </si>
  <si>
    <t xml:space="preserve"> MR RAMESH CHANDER</t>
  </si>
  <si>
    <t xml:space="preserve"> E5835XXX</t>
  </si>
  <si>
    <t xml:space="preserve"> ADEKWU ENARIODE</t>
  </si>
  <si>
    <t xml:space="preserve"> A0795XXX</t>
  </si>
  <si>
    <t xml:space="preserve"> THEWIN SANGUED</t>
  </si>
  <si>
    <t xml:space="preserve"> 51-129XXX</t>
  </si>
  <si>
    <t xml:space="preserve"> LIN CHUN CHEN</t>
  </si>
  <si>
    <t>210944XXX</t>
  </si>
  <si>
    <t xml:space="preserve"> CRISTOPHER DE GUZMAN JOSE</t>
  </si>
  <si>
    <t xml:space="preserve"> 50-791XXX</t>
  </si>
  <si>
    <t xml:space="preserve"> AMAN GURUNG</t>
  </si>
  <si>
    <t xml:space="preserve"> MOHD ESWANDI B HJ ABAS</t>
  </si>
  <si>
    <t xml:space="preserve"> 00-275XXX</t>
  </si>
  <si>
    <t xml:space="preserve"> CHALERMCHAI NUANSARN</t>
  </si>
  <si>
    <t xml:space="preserve"> J342XXX</t>
  </si>
  <si>
    <t xml:space="preserve"> FERDINAND EDRALIN GOROSPE</t>
  </si>
  <si>
    <t xml:space="preserve"> XX1209XXX</t>
  </si>
  <si>
    <t xml:space="preserve"> DERMANDE B BUJANG</t>
  </si>
  <si>
    <t xml:space="preserve"> 01-031XXX</t>
  </si>
  <si>
    <t xml:space="preserve"> CHAU TAK KONG</t>
  </si>
  <si>
    <t xml:space="preserve"> 50-826XXX</t>
  </si>
  <si>
    <t xml:space="preserve"> NGU HIL YUNG</t>
  </si>
  <si>
    <t xml:space="preserve"> K10939XXX</t>
  </si>
  <si>
    <t xml:space="preserve"> JOHN REGINALD JACOB</t>
  </si>
  <si>
    <t xml:space="preserve"> F6550XXX</t>
  </si>
  <si>
    <t xml:space="preserve"> AUGUSTINE ANAK ASUI</t>
  </si>
  <si>
    <t xml:space="preserve"> K20798XXX</t>
  </si>
  <si>
    <t xml:space="preserve"> CHRISTOPHER RICHARD PHILIP PAYANDEE</t>
  </si>
  <si>
    <t>761098XXX</t>
  </si>
  <si>
    <t xml:space="preserve"> SHABNAM GUL PILCHER</t>
  </si>
  <si>
    <t xml:space="preserve"> N4378XXX</t>
  </si>
  <si>
    <t xml:space="preserve"> BRIAN HOLFORD CUMMINS</t>
  </si>
  <si>
    <t>25945XXX</t>
  </si>
  <si>
    <t xml:space="preserve"> ROBERT  LUTON WERRETT</t>
  </si>
  <si>
    <t xml:space="preserve"> L1490XXX</t>
  </si>
  <si>
    <t xml:space="preserve"> DR SIKANDAR K KHATRI/SURRAYA B K</t>
  </si>
  <si>
    <t xml:space="preserve"> 50-9615XXX</t>
  </si>
  <si>
    <t xml:space="preserve"> DR NAIK PRASHANT MOHAN</t>
  </si>
  <si>
    <t xml:space="preserve"> 51-137XXX</t>
  </si>
  <si>
    <t xml:space="preserve"> GLEN CHARLES GANNON</t>
  </si>
  <si>
    <t xml:space="preserve"> CHATCHAI ONNOM</t>
  </si>
  <si>
    <t xml:space="preserve"> K975XXX</t>
  </si>
  <si>
    <t xml:space="preserve"> REYNALDO DAEL DAGUINOD</t>
  </si>
  <si>
    <t xml:space="preserve"> 50-1450XXX</t>
  </si>
  <si>
    <t xml:space="preserve"> VIJAY RAI</t>
  </si>
  <si>
    <t>4384XXX</t>
  </si>
  <si>
    <t xml:space="preserve"> REGGY CAPACIO FIGER</t>
  </si>
  <si>
    <t xml:space="preserve"> EB2094XXX</t>
  </si>
  <si>
    <t xml:space="preserve"> ADEKWU OMOCHI JOHN OGA</t>
  </si>
  <si>
    <t xml:space="preserve"> A00452XXX</t>
  </si>
  <si>
    <t xml:space="preserve"> PAUL WINN/NATASHA KAREN WINN</t>
  </si>
  <si>
    <t xml:space="preserve"> 1002143XXX</t>
  </si>
  <si>
    <t xml:space="preserve"> RICHARD ARTHUR HENRY REYNOLDS</t>
  </si>
  <si>
    <t xml:space="preserve"> E3029XXX</t>
  </si>
  <si>
    <t xml:space="preserve"> EDWARD TARAPASKI</t>
  </si>
  <si>
    <t xml:space="preserve"> BA126XXX</t>
  </si>
  <si>
    <t>Baiduri Unclaimed Balances FY 2018</t>
  </si>
  <si>
    <t>UKNOWN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</si>
</sst>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\-mmm\-yy;@"/>
    <numFmt numFmtId="165" formatCode="&quot;$&quot;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MS Sans Serif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0"/>
      <name val="Calibri"/>
      <family val="2"/>
      <scheme val="minor"/>
    </font>
    <font>
      <sz val="8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6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1" fillId="0" borderId="0"/>
  </cellStyleXfs>
  <cellXfs count="164">
    <xf numFmtId="0" fontId="0" fillId="0" borderId="0" xfId="0"/>
    <xf numFmtId="0" fontId="5" fillId="0" borderId="0" xfId="2" applyFont="1"/>
    <xf numFmtId="0" fontId="1" fillId="0" borderId="0" xfId="6" applyFont="1"/>
    <xf numFmtId="0" fontId="1" fillId="0" borderId="0" xfId="6" applyFont="1" applyAlignment="1">
      <alignment vertical="center"/>
    </xf>
    <xf numFmtId="0" fontId="1" fillId="0" borderId="0" xfId="6" applyFont="1" applyAlignment="1">
      <alignment horizontal="center"/>
    </xf>
    <xf numFmtId="43" fontId="1" fillId="0" borderId="0" xfId="7" applyFont="1" applyAlignment="1">
      <alignment horizontal="center"/>
    </xf>
    <xf numFmtId="1" fontId="1" fillId="0" borderId="0" xfId="6" applyNumberFormat="1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1" fillId="0" borderId="0" xfId="6" applyFont="1" applyBorder="1" applyAlignment="1">
      <alignment horizontal="left" vertical="center"/>
    </xf>
    <xf numFmtId="0" fontId="1" fillId="0" borderId="0" xfId="6" applyFont="1" applyAlignment="1">
      <alignment horizontal="left" vertical="center"/>
    </xf>
    <xf numFmtId="0" fontId="1" fillId="0" borderId="0" xfId="0" applyFont="1"/>
    <xf numFmtId="1" fontId="1" fillId="0" borderId="0" xfId="6" applyNumberFormat="1" applyFont="1" applyAlignment="1">
      <alignment horizontal="center" vertical="center"/>
    </xf>
    <xf numFmtId="0" fontId="1" fillId="0" borderId="0" xfId="6" applyFont="1" applyAlignment="1">
      <alignment horizontal="center" vertical="center"/>
    </xf>
    <xf numFmtId="43" fontId="1" fillId="0" borderId="0" xfId="7" applyFont="1" applyAlignment="1">
      <alignment horizontal="center" vertical="center"/>
    </xf>
    <xf numFmtId="44" fontId="1" fillId="0" borderId="0" xfId="1" applyFont="1" applyAlignment="1">
      <alignment horizontal="center" vertical="center"/>
    </xf>
    <xf numFmtId="164" fontId="1" fillId="0" borderId="0" xfId="6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3" borderId="0" xfId="6" applyNumberFormat="1" applyFont="1" applyFill="1" applyAlignment="1">
      <alignment horizontal="center" vertical="center" wrapText="1"/>
    </xf>
    <xf numFmtId="0" fontId="1" fillId="3" borderId="0" xfId="6" applyFont="1" applyFill="1" applyAlignment="1">
      <alignment horizontal="center" vertical="center"/>
    </xf>
    <xf numFmtId="44" fontId="1" fillId="0" borderId="0" xfId="1" applyFont="1"/>
    <xf numFmtId="0" fontId="1" fillId="0" borderId="0" xfId="6" applyFont="1" applyAlignment="1">
      <alignment horizontal="left" vertical="center" wrapText="1"/>
    </xf>
    <xf numFmtId="44" fontId="1" fillId="0" borderId="0" xfId="1" applyFont="1" applyAlignment="1">
      <alignment horizontal="center" vertical="center" wrapText="1"/>
    </xf>
    <xf numFmtId="43" fontId="1" fillId="0" borderId="0" xfId="7" applyFont="1" applyAlignment="1">
      <alignment horizontal="center" vertical="center" wrapText="1"/>
    </xf>
    <xf numFmtId="164" fontId="11" fillId="0" borderId="0" xfId="8" applyFont="1" applyAlignment="1">
      <alignment horizontal="left" vertical="center"/>
    </xf>
    <xf numFmtId="164" fontId="12" fillId="0" borderId="0" xfId="8" applyFont="1" applyAlignment="1">
      <alignment horizontal="left" vertical="center"/>
    </xf>
    <xf numFmtId="164" fontId="13" fillId="0" borderId="0" xfId="8" applyFont="1" applyAlignment="1">
      <alignment horizontal="left" vertical="center"/>
    </xf>
    <xf numFmtId="1" fontId="13" fillId="0" borderId="0" xfId="8" applyNumberFormat="1" applyFont="1" applyAlignment="1">
      <alignment horizontal="center" vertical="center"/>
    </xf>
    <xf numFmtId="164" fontId="13" fillId="0" borderId="0" xfId="8" applyFont="1" applyAlignment="1">
      <alignment horizontal="center" vertical="center"/>
    </xf>
    <xf numFmtId="44" fontId="13" fillId="0" borderId="0" xfId="1" applyFont="1" applyAlignment="1">
      <alignment horizontal="left" vertical="center"/>
    </xf>
    <xf numFmtId="0" fontId="13" fillId="0" borderId="0" xfId="8" applyNumberFormat="1" applyFont="1" applyAlignment="1">
      <alignment horizontal="left" vertical="center"/>
    </xf>
    <xf numFmtId="0" fontId="14" fillId="0" borderId="0" xfId="2" applyFont="1"/>
    <xf numFmtId="0" fontId="14" fillId="0" borderId="1" xfId="2" applyFont="1" applyBorder="1" applyAlignment="1">
      <alignment horizontal="center" vertical="center" wrapText="1"/>
    </xf>
    <xf numFmtId="44" fontId="14" fillId="0" borderId="1" xfId="1" applyFont="1" applyBorder="1" applyAlignment="1">
      <alignment horizontal="center" vertical="center" wrapText="1"/>
    </xf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/>
    </xf>
    <xf numFmtId="0" fontId="15" fillId="0" borderId="1" xfId="2" applyFont="1" applyBorder="1" applyAlignment="1">
      <alignment horizontal="center" vertical="center"/>
    </xf>
    <xf numFmtId="44" fontId="14" fillId="0" borderId="1" xfId="4" applyFont="1" applyBorder="1" applyAlignment="1">
      <alignment horizontal="center" vertical="center"/>
    </xf>
    <xf numFmtId="0" fontId="14" fillId="0" borderId="1" xfId="2" applyFont="1" applyBorder="1" applyAlignment="1">
      <alignment horizontal="left" vertical="center"/>
    </xf>
    <xf numFmtId="0" fontId="14" fillId="0" borderId="1" xfId="3" applyFont="1" applyBorder="1" applyAlignment="1">
      <alignment horizontal="left" vertical="center"/>
    </xf>
    <xf numFmtId="0" fontId="14" fillId="0" borderId="1" xfId="2" applyFont="1" applyBorder="1" applyAlignment="1">
      <alignment horizontal="left" vertical="center" wrapText="1"/>
    </xf>
    <xf numFmtId="0" fontId="14" fillId="2" borderId="1" xfId="2" applyFont="1" applyFill="1" applyBorder="1" applyAlignment="1">
      <alignment horizontal="left" vertical="center"/>
    </xf>
    <xf numFmtId="0" fontId="14" fillId="0" borderId="0" xfId="2" applyFont="1" applyAlignment="1">
      <alignment horizontal="left"/>
    </xf>
    <xf numFmtId="0" fontId="14" fillId="0" borderId="0" xfId="2" applyFont="1" applyFill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8" fillId="0" borderId="0" xfId="2" applyFont="1"/>
    <xf numFmtId="0" fontId="18" fillId="0" borderId="0" xfId="2" applyFont="1" applyAlignment="1">
      <alignment vertical="center"/>
    </xf>
    <xf numFmtId="0" fontId="1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44" fontId="10" fillId="0" borderId="0" xfId="1" applyFont="1" applyFill="1" applyBorder="1" applyAlignment="1">
      <alignment horizontal="center" vertical="center" wrapText="1"/>
    </xf>
    <xf numFmtId="44" fontId="14" fillId="0" borderId="0" xfId="1" applyFont="1" applyAlignment="1">
      <alignment horizontal="center"/>
    </xf>
    <xf numFmtId="44" fontId="12" fillId="0" borderId="0" xfId="1" applyFont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4" fontId="12" fillId="0" borderId="1" xfId="1" applyFont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/>
    </xf>
    <xf numFmtId="44" fontId="12" fillId="0" borderId="1" xfId="1" applyFont="1" applyBorder="1" applyAlignment="1">
      <alignment horizontal="right" vertical="center" wrapText="1"/>
    </xf>
    <xf numFmtId="8" fontId="12" fillId="0" borderId="1" xfId="0" applyNumberFormat="1" applyFont="1" applyBorder="1" applyAlignment="1">
      <alignment vertical="center"/>
    </xf>
    <xf numFmtId="0" fontId="12" fillId="0" borderId="1" xfId="6" applyFont="1" applyBorder="1" applyAlignment="1">
      <alignment horizontal="center" vertical="center"/>
    </xf>
    <xf numFmtId="0" fontId="12" fillId="0" borderId="1" xfId="6" applyFont="1" applyBorder="1" applyAlignment="1">
      <alignment horizontal="left" vertical="center"/>
    </xf>
    <xf numFmtId="44" fontId="12" fillId="0" borderId="1" xfId="1" applyFont="1" applyBorder="1" applyAlignment="1">
      <alignment horizontal="center" vertical="center"/>
    </xf>
    <xf numFmtId="44" fontId="14" fillId="0" borderId="1" xfId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44" fontId="14" fillId="3" borderId="1" xfId="1" applyFont="1" applyFill="1" applyBorder="1" applyAlignment="1">
      <alignment horizontal="center" vertical="center" wrapText="1"/>
    </xf>
    <xf numFmtId="0" fontId="12" fillId="3" borderId="1" xfId="6" applyFont="1" applyFill="1" applyBorder="1" applyAlignment="1">
      <alignment horizontal="left" vertical="center" wrapText="1"/>
    </xf>
    <xf numFmtId="0" fontId="12" fillId="3" borderId="1" xfId="6" applyFont="1" applyFill="1" applyBorder="1" applyAlignment="1">
      <alignment horizontal="center" vertical="center" wrapText="1"/>
    </xf>
    <xf numFmtId="44" fontId="12" fillId="3" borderId="1" xfId="1" applyFont="1" applyFill="1" applyBorder="1" applyAlignment="1">
      <alignment horizontal="center" vertical="center" wrapText="1"/>
    </xf>
    <xf numFmtId="0" fontId="12" fillId="0" borderId="1" xfId="6" applyFont="1" applyBorder="1" applyAlignment="1">
      <alignment horizontal="center" vertical="center" wrapText="1"/>
    </xf>
    <xf numFmtId="1" fontId="12" fillId="0" borderId="1" xfId="6" applyNumberFormat="1" applyFont="1" applyBorder="1" applyAlignment="1">
      <alignment horizontal="center" vertical="center"/>
    </xf>
    <xf numFmtId="0" fontId="12" fillId="0" borderId="1" xfId="6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2" fillId="3" borderId="1" xfId="6" applyFont="1" applyFill="1" applyBorder="1" applyAlignment="1">
      <alignment horizontal="center" vertical="center"/>
    </xf>
    <xf numFmtId="0" fontId="12" fillId="3" borderId="1" xfId="6" applyFont="1" applyFill="1" applyBorder="1" applyAlignment="1">
      <alignment vertical="center" wrapText="1"/>
    </xf>
    <xf numFmtId="44" fontId="12" fillId="3" borderId="1" xfId="1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/>
    </xf>
    <xf numFmtId="44" fontId="12" fillId="0" borderId="1" xfId="1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44" fontId="12" fillId="0" borderId="1" xfId="1" applyFont="1" applyBorder="1" applyAlignment="1">
      <alignment vertical="center"/>
    </xf>
    <xf numFmtId="44" fontId="12" fillId="3" borderId="1" xfId="1" applyFont="1" applyFill="1" applyBorder="1" applyAlignment="1">
      <alignment horizontal="center" vertical="center"/>
    </xf>
    <xf numFmtId="44" fontId="14" fillId="0" borderId="1" xfId="1" applyFont="1" applyBorder="1" applyAlignment="1">
      <alignment vertical="center" wrapText="1"/>
    </xf>
    <xf numFmtId="0" fontId="14" fillId="0" borderId="3" xfId="6" applyFont="1" applyBorder="1" applyAlignment="1">
      <alignment horizontal="center"/>
    </xf>
    <xf numFmtId="0" fontId="14" fillId="0" borderId="3" xfId="6" applyFont="1" applyFill="1" applyBorder="1" applyAlignment="1">
      <alignment horizontal="center"/>
    </xf>
    <xf numFmtId="0" fontId="2" fillId="6" borderId="1" xfId="6" applyFont="1" applyFill="1" applyBorder="1" applyAlignment="1">
      <alignment horizontal="center" vertical="center"/>
    </xf>
    <xf numFmtId="0" fontId="2" fillId="6" borderId="1" xfId="6" applyFont="1" applyFill="1" applyBorder="1" applyAlignment="1">
      <alignment horizontal="center" vertical="center" wrapText="1"/>
    </xf>
    <xf numFmtId="43" fontId="2" fillId="6" borderId="1" xfId="7" applyFont="1" applyFill="1" applyBorder="1" applyAlignment="1">
      <alignment horizontal="center" vertical="center" wrapText="1"/>
    </xf>
    <xf numFmtId="1" fontId="2" fillId="6" borderId="1" xfId="6" applyNumberFormat="1" applyFont="1" applyFill="1" applyBorder="1" applyAlignment="1">
      <alignment horizontal="center" vertical="center"/>
    </xf>
    <xf numFmtId="44" fontId="2" fillId="6" borderId="1" xfId="1" applyFont="1" applyFill="1" applyBorder="1" applyAlignment="1">
      <alignment horizontal="center" vertical="center" wrapText="1"/>
    </xf>
    <xf numFmtId="0" fontId="4" fillId="6" borderId="1" xfId="6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2" fontId="4" fillId="6" borderId="1" xfId="6" applyNumberFormat="1" applyFont="1" applyFill="1" applyBorder="1" applyAlignment="1">
      <alignment horizontal="center" vertical="center" wrapText="1"/>
    </xf>
    <xf numFmtId="164" fontId="2" fillId="6" borderId="1" xfId="6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44" fontId="9" fillId="6" borderId="1" xfId="1" applyFont="1" applyFill="1" applyBorder="1" applyAlignment="1">
      <alignment horizontal="center" vertical="center" wrapText="1"/>
    </xf>
    <xf numFmtId="0" fontId="1" fillId="0" borderId="0" xfId="6" applyFont="1" applyFill="1" applyBorder="1" applyAlignment="1">
      <alignment horizontal="center" vertical="center"/>
    </xf>
    <xf numFmtId="164" fontId="1" fillId="0" borderId="0" xfId="6" applyNumberFormat="1" applyFont="1" applyFill="1" applyBorder="1" applyAlignment="1">
      <alignment horizontal="center" vertical="center" wrapText="1"/>
    </xf>
    <xf numFmtId="43" fontId="1" fillId="0" borderId="0" xfId="7" applyFont="1" applyFill="1" applyBorder="1" applyAlignment="1">
      <alignment horizontal="center" vertical="center" wrapText="1"/>
    </xf>
    <xf numFmtId="0" fontId="4" fillId="6" borderId="1" xfId="2" applyFont="1" applyFill="1" applyBorder="1" applyAlignment="1">
      <alignment horizontal="center" vertical="center"/>
    </xf>
    <xf numFmtId="0" fontId="4" fillId="6" borderId="1" xfId="3" applyFont="1" applyFill="1" applyBorder="1" applyAlignment="1">
      <alignment horizontal="center" vertical="center"/>
    </xf>
    <xf numFmtId="0" fontId="4" fillId="6" borderId="1" xfId="2" applyFont="1" applyFill="1" applyBorder="1" applyAlignment="1">
      <alignment horizontal="center" vertical="center" wrapText="1"/>
    </xf>
    <xf numFmtId="165" fontId="4" fillId="6" borderId="1" xfId="2" applyNumberFormat="1" applyFont="1" applyFill="1" applyBorder="1" applyAlignment="1">
      <alignment horizontal="center" vertical="center" wrapText="1"/>
    </xf>
    <xf numFmtId="44" fontId="4" fillId="6" borderId="1" xfId="1" applyFont="1" applyFill="1" applyBorder="1" applyAlignment="1">
      <alignment horizontal="center" vertical="center" wrapText="1"/>
    </xf>
    <xf numFmtId="0" fontId="7" fillId="0" borderId="0" xfId="8" applyNumberFormat="1" applyFont="1" applyBorder="1" applyAlignment="1">
      <alignment vertical="center"/>
    </xf>
    <xf numFmtId="1" fontId="2" fillId="6" borderId="1" xfId="8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20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left" vertical="center" wrapText="1"/>
    </xf>
    <xf numFmtId="44" fontId="20" fillId="4" borderId="1" xfId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44" fontId="20" fillId="0" borderId="1" xfId="1" applyFont="1" applyFill="1" applyBorder="1" applyAlignment="1">
      <alignment horizontal="center" vertical="center" wrapText="1"/>
    </xf>
    <xf numFmtId="2" fontId="20" fillId="0" borderId="0" xfId="0" applyNumberFormat="1" applyFont="1" applyFill="1" applyBorder="1" applyAlignment="1">
      <alignment vertical="center" wrapText="1"/>
    </xf>
    <xf numFmtId="44" fontId="14" fillId="0" borderId="1" xfId="1" applyFont="1" applyFill="1" applyBorder="1" applyAlignment="1">
      <alignment horizontal="center" vertical="center" wrapText="1"/>
    </xf>
    <xf numFmtId="0" fontId="12" fillId="0" borderId="0" xfId="0" applyFont="1" applyFill="1" applyBorder="1"/>
    <xf numFmtId="1" fontId="12" fillId="0" borderId="1" xfId="8" applyNumberFormat="1" applyFont="1" applyBorder="1" applyAlignment="1">
      <alignment horizontal="center" vertical="center"/>
    </xf>
    <xf numFmtId="164" fontId="12" fillId="3" borderId="1" xfId="8" applyFont="1" applyFill="1" applyBorder="1" applyAlignment="1">
      <alignment vertical="center"/>
    </xf>
    <xf numFmtId="1" fontId="12" fillId="3" borderId="1" xfId="8" applyNumberFormat="1" applyFont="1" applyFill="1" applyBorder="1" applyAlignment="1">
      <alignment horizontal="center" vertical="center"/>
    </xf>
    <xf numFmtId="44" fontId="12" fillId="0" borderId="1" xfId="1" applyFont="1" applyBorder="1" applyAlignment="1">
      <alignment horizontal="left" vertical="center"/>
    </xf>
    <xf numFmtId="44" fontId="12" fillId="0" borderId="1" xfId="1" applyFont="1" applyBorder="1" applyAlignment="1">
      <alignment horizontal="left"/>
    </xf>
    <xf numFmtId="1" fontId="12" fillId="3" borderId="1" xfId="8" applyNumberFormat="1" applyFont="1" applyFill="1" applyBorder="1" applyAlignment="1">
      <alignment horizontal="center" vertical="center" wrapText="1"/>
    </xf>
    <xf numFmtId="44" fontId="12" fillId="3" borderId="1" xfId="1" applyFont="1" applyFill="1" applyBorder="1" applyAlignment="1">
      <alignment horizontal="left"/>
    </xf>
    <xf numFmtId="164" fontId="12" fillId="0" borderId="1" xfId="8" applyFont="1" applyFill="1" applyBorder="1" applyAlignment="1">
      <alignment vertical="center"/>
    </xf>
    <xf numFmtId="1" fontId="12" fillId="0" borderId="1" xfId="8" applyNumberFormat="1" applyFont="1" applyFill="1" applyBorder="1" applyAlignment="1">
      <alignment horizontal="center" vertical="center"/>
    </xf>
    <xf numFmtId="44" fontId="12" fillId="0" borderId="1" xfId="1" applyFont="1" applyFill="1" applyBorder="1" applyAlignment="1">
      <alignment horizontal="left"/>
    </xf>
    <xf numFmtId="164" fontId="12" fillId="0" borderId="1" xfId="8" applyFont="1" applyBorder="1" applyAlignment="1">
      <alignment horizontal="left" vertical="center" wrapText="1"/>
    </xf>
    <xf numFmtId="164" fontId="12" fillId="0" borderId="1" xfId="8" applyFont="1" applyBorder="1" applyAlignment="1">
      <alignment horizontal="center" vertical="center"/>
    </xf>
    <xf numFmtId="44" fontId="14" fillId="0" borderId="1" xfId="1" applyFont="1" applyBorder="1" applyAlignment="1">
      <alignment horizontal="left" vertical="center"/>
    </xf>
    <xf numFmtId="164" fontId="12" fillId="0" borderId="1" xfId="8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4" fontId="20" fillId="5" borderId="1" xfId="1" applyFont="1" applyFill="1" applyBorder="1" applyAlignment="1">
      <alignment horizontal="center" vertical="center" wrapText="1"/>
    </xf>
    <xf numFmtId="44" fontId="12" fillId="0" borderId="0" xfId="1" applyFont="1"/>
    <xf numFmtId="44" fontId="13" fillId="0" borderId="0" xfId="1" applyFont="1"/>
    <xf numFmtId="0" fontId="16" fillId="0" borderId="0" xfId="2" applyFont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1" fontId="7" fillId="0" borderId="4" xfId="6" applyNumberFormat="1" applyFont="1" applyBorder="1" applyAlignment="1">
      <alignment horizontal="center" vertical="center"/>
    </xf>
    <xf numFmtId="1" fontId="7" fillId="0" borderId="5" xfId="6" applyNumberFormat="1" applyFont="1" applyBorder="1" applyAlignment="1">
      <alignment horizontal="center" vertical="center"/>
    </xf>
    <xf numFmtId="1" fontId="7" fillId="0" borderId="3" xfId="6" applyNumberFormat="1" applyFont="1" applyBorder="1" applyAlignment="1">
      <alignment horizontal="center" vertical="center"/>
    </xf>
    <xf numFmtId="0" fontId="7" fillId="0" borderId="4" xfId="6" applyFont="1" applyBorder="1" applyAlignment="1">
      <alignment horizontal="center" vertical="center"/>
    </xf>
    <xf numFmtId="0" fontId="7" fillId="0" borderId="5" xfId="6" applyFont="1" applyBorder="1" applyAlignment="1">
      <alignment horizontal="center" vertical="center"/>
    </xf>
    <xf numFmtId="0" fontId="7" fillId="0" borderId="3" xfId="6" applyFont="1" applyBorder="1" applyAlignment="1">
      <alignment horizontal="center" vertical="center"/>
    </xf>
    <xf numFmtId="0" fontId="7" fillId="0" borderId="4" xfId="6" applyFont="1" applyBorder="1" applyAlignment="1">
      <alignment horizontal="center" vertical="center" wrapText="1"/>
    </xf>
    <xf numFmtId="0" fontId="7" fillId="0" borderId="5" xfId="6" applyFont="1" applyBorder="1" applyAlignment="1">
      <alignment horizontal="center" vertical="center" wrapText="1"/>
    </xf>
    <xf numFmtId="0" fontId="7" fillId="0" borderId="3" xfId="6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7" fillId="0" borderId="0" xfId="8" applyNumberFormat="1" applyFont="1" applyBorder="1" applyAlignment="1">
      <alignment horizontal="center" vertical="center"/>
    </xf>
  </cellXfs>
  <cellStyles count="9">
    <cellStyle name="Comma 2" xfId="7"/>
    <cellStyle name="Comma 3" xfId="5"/>
    <cellStyle name="Currency" xfId="1" builtinId="4"/>
    <cellStyle name="Currency 2" xfId="4"/>
    <cellStyle name="Normal" xfId="0" builtinId="0"/>
    <cellStyle name="Normal 2" xfId="6"/>
    <cellStyle name="Normal 3" xfId="2"/>
    <cellStyle name="Normal 4" xfId="8"/>
    <cellStyle name="Normal_Sheet1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abSelected="1" workbookViewId="0">
      <selection sqref="A1:XFD1048576"/>
    </sheetView>
  </sheetViews>
  <sheetFormatPr defaultRowHeight="15.75" x14ac:dyDescent="0.25"/>
  <cols>
    <col min="1" max="1" width="5.7109375" style="38" customWidth="1"/>
    <col min="2" max="2" width="48.7109375" style="49" customWidth="1"/>
    <col min="3" max="4" width="15.7109375" style="38" customWidth="1"/>
    <col min="5" max="5" width="9.140625" style="38"/>
    <col min="6" max="6" width="9.28515625" style="38" customWidth="1"/>
    <col min="7" max="250" width="9.140625" style="38"/>
    <col min="251" max="251" width="3.7109375" style="38" bestFit="1" customWidth="1"/>
    <col min="252" max="252" width="10" style="38" bestFit="1" customWidth="1"/>
    <col min="253" max="253" width="39.140625" style="38" bestFit="1" customWidth="1"/>
    <col min="254" max="254" width="13.28515625" style="38" customWidth="1"/>
    <col min="255" max="255" width="34.28515625" style="38" customWidth="1"/>
    <col min="256" max="256" width="15.28515625" style="38" bestFit="1" customWidth="1"/>
    <col min="257" max="257" width="14.140625" style="38" bestFit="1" customWidth="1"/>
    <col min="258" max="258" width="13.85546875" style="38" bestFit="1" customWidth="1"/>
    <col min="259" max="259" width="17.7109375" style="38" bestFit="1" customWidth="1"/>
    <col min="260" max="506" width="9.140625" style="38"/>
    <col min="507" max="507" width="3.7109375" style="38" bestFit="1" customWidth="1"/>
    <col min="508" max="508" width="10" style="38" bestFit="1" customWidth="1"/>
    <col min="509" max="509" width="39.140625" style="38" bestFit="1" customWidth="1"/>
    <col min="510" max="510" width="13.28515625" style="38" customWidth="1"/>
    <col min="511" max="511" width="34.28515625" style="38" customWidth="1"/>
    <col min="512" max="512" width="15.28515625" style="38" bestFit="1" customWidth="1"/>
    <col min="513" max="513" width="14.140625" style="38" bestFit="1" customWidth="1"/>
    <col min="514" max="514" width="13.85546875" style="38" bestFit="1" customWidth="1"/>
    <col min="515" max="515" width="17.7109375" style="38" bestFit="1" customWidth="1"/>
    <col min="516" max="762" width="9.140625" style="38"/>
    <col min="763" max="763" width="3.7109375" style="38" bestFit="1" customWidth="1"/>
    <col min="764" max="764" width="10" style="38" bestFit="1" customWidth="1"/>
    <col min="765" max="765" width="39.140625" style="38" bestFit="1" customWidth="1"/>
    <col min="766" max="766" width="13.28515625" style="38" customWidth="1"/>
    <col min="767" max="767" width="34.28515625" style="38" customWidth="1"/>
    <col min="768" max="768" width="15.28515625" style="38" bestFit="1" customWidth="1"/>
    <col min="769" max="769" width="14.140625" style="38" bestFit="1" customWidth="1"/>
    <col min="770" max="770" width="13.85546875" style="38" bestFit="1" customWidth="1"/>
    <col min="771" max="771" width="17.7109375" style="38" bestFit="1" customWidth="1"/>
    <col min="772" max="1018" width="9.140625" style="38"/>
    <col min="1019" max="1019" width="3.7109375" style="38" bestFit="1" customWidth="1"/>
    <col min="1020" max="1020" width="10" style="38" bestFit="1" customWidth="1"/>
    <col min="1021" max="1021" width="39.140625" style="38" bestFit="1" customWidth="1"/>
    <col min="1022" max="1022" width="13.28515625" style="38" customWidth="1"/>
    <col min="1023" max="1023" width="34.28515625" style="38" customWidth="1"/>
    <col min="1024" max="1024" width="15.28515625" style="38" bestFit="1" customWidth="1"/>
    <col min="1025" max="1025" width="14.140625" style="38" bestFit="1" customWidth="1"/>
    <col min="1026" max="1026" width="13.85546875" style="38" bestFit="1" customWidth="1"/>
    <col min="1027" max="1027" width="17.7109375" style="38" bestFit="1" customWidth="1"/>
    <col min="1028" max="1274" width="9.140625" style="38"/>
    <col min="1275" max="1275" width="3.7109375" style="38" bestFit="1" customWidth="1"/>
    <col min="1276" max="1276" width="10" style="38" bestFit="1" customWidth="1"/>
    <col min="1277" max="1277" width="39.140625" style="38" bestFit="1" customWidth="1"/>
    <col min="1278" max="1278" width="13.28515625" style="38" customWidth="1"/>
    <col min="1279" max="1279" width="34.28515625" style="38" customWidth="1"/>
    <col min="1280" max="1280" width="15.28515625" style="38" bestFit="1" customWidth="1"/>
    <col min="1281" max="1281" width="14.140625" style="38" bestFit="1" customWidth="1"/>
    <col min="1282" max="1282" width="13.85546875" style="38" bestFit="1" customWidth="1"/>
    <col min="1283" max="1283" width="17.7109375" style="38" bestFit="1" customWidth="1"/>
    <col min="1284" max="1530" width="9.140625" style="38"/>
    <col min="1531" max="1531" width="3.7109375" style="38" bestFit="1" customWidth="1"/>
    <col min="1532" max="1532" width="10" style="38" bestFit="1" customWidth="1"/>
    <col min="1533" max="1533" width="39.140625" style="38" bestFit="1" customWidth="1"/>
    <col min="1534" max="1534" width="13.28515625" style="38" customWidth="1"/>
    <col min="1535" max="1535" width="34.28515625" style="38" customWidth="1"/>
    <col min="1536" max="1536" width="15.28515625" style="38" bestFit="1" customWidth="1"/>
    <col min="1537" max="1537" width="14.140625" style="38" bestFit="1" customWidth="1"/>
    <col min="1538" max="1538" width="13.85546875" style="38" bestFit="1" customWidth="1"/>
    <col min="1539" max="1539" width="17.7109375" style="38" bestFit="1" customWidth="1"/>
    <col min="1540" max="1786" width="9.140625" style="38"/>
    <col min="1787" max="1787" width="3.7109375" style="38" bestFit="1" customWidth="1"/>
    <col min="1788" max="1788" width="10" style="38" bestFit="1" customWidth="1"/>
    <col min="1789" max="1789" width="39.140625" style="38" bestFit="1" customWidth="1"/>
    <col min="1790" max="1790" width="13.28515625" style="38" customWidth="1"/>
    <col min="1791" max="1791" width="34.28515625" style="38" customWidth="1"/>
    <col min="1792" max="1792" width="15.28515625" style="38" bestFit="1" customWidth="1"/>
    <col min="1793" max="1793" width="14.140625" style="38" bestFit="1" customWidth="1"/>
    <col min="1794" max="1794" width="13.85546875" style="38" bestFit="1" customWidth="1"/>
    <col min="1795" max="1795" width="17.7109375" style="38" bestFit="1" customWidth="1"/>
    <col min="1796" max="2042" width="9.140625" style="38"/>
    <col min="2043" max="2043" width="3.7109375" style="38" bestFit="1" customWidth="1"/>
    <col min="2044" max="2044" width="10" style="38" bestFit="1" customWidth="1"/>
    <col min="2045" max="2045" width="39.140625" style="38" bestFit="1" customWidth="1"/>
    <col min="2046" max="2046" width="13.28515625" style="38" customWidth="1"/>
    <col min="2047" max="2047" width="34.28515625" style="38" customWidth="1"/>
    <col min="2048" max="2048" width="15.28515625" style="38" bestFit="1" customWidth="1"/>
    <col min="2049" max="2049" width="14.140625" style="38" bestFit="1" customWidth="1"/>
    <col min="2050" max="2050" width="13.85546875" style="38" bestFit="1" customWidth="1"/>
    <col min="2051" max="2051" width="17.7109375" style="38" bestFit="1" customWidth="1"/>
    <col min="2052" max="2298" width="9.140625" style="38"/>
    <col min="2299" max="2299" width="3.7109375" style="38" bestFit="1" customWidth="1"/>
    <col min="2300" max="2300" width="10" style="38" bestFit="1" customWidth="1"/>
    <col min="2301" max="2301" width="39.140625" style="38" bestFit="1" customWidth="1"/>
    <col min="2302" max="2302" width="13.28515625" style="38" customWidth="1"/>
    <col min="2303" max="2303" width="34.28515625" style="38" customWidth="1"/>
    <col min="2304" max="2304" width="15.28515625" style="38" bestFit="1" customWidth="1"/>
    <col min="2305" max="2305" width="14.140625" style="38" bestFit="1" customWidth="1"/>
    <col min="2306" max="2306" width="13.85546875" style="38" bestFit="1" customWidth="1"/>
    <col min="2307" max="2307" width="17.7109375" style="38" bestFit="1" customWidth="1"/>
    <col min="2308" max="2554" width="9.140625" style="38"/>
    <col min="2555" max="2555" width="3.7109375" style="38" bestFit="1" customWidth="1"/>
    <col min="2556" max="2556" width="10" style="38" bestFit="1" customWidth="1"/>
    <col min="2557" max="2557" width="39.140625" style="38" bestFit="1" customWidth="1"/>
    <col min="2558" max="2558" width="13.28515625" style="38" customWidth="1"/>
    <col min="2559" max="2559" width="34.28515625" style="38" customWidth="1"/>
    <col min="2560" max="2560" width="15.28515625" style="38" bestFit="1" customWidth="1"/>
    <col min="2561" max="2561" width="14.140625" style="38" bestFit="1" customWidth="1"/>
    <col min="2562" max="2562" width="13.85546875" style="38" bestFit="1" customWidth="1"/>
    <col min="2563" max="2563" width="17.7109375" style="38" bestFit="1" customWidth="1"/>
    <col min="2564" max="2810" width="9.140625" style="38"/>
    <col min="2811" max="2811" width="3.7109375" style="38" bestFit="1" customWidth="1"/>
    <col min="2812" max="2812" width="10" style="38" bestFit="1" customWidth="1"/>
    <col min="2813" max="2813" width="39.140625" style="38" bestFit="1" customWidth="1"/>
    <col min="2814" max="2814" width="13.28515625" style="38" customWidth="1"/>
    <col min="2815" max="2815" width="34.28515625" style="38" customWidth="1"/>
    <col min="2816" max="2816" width="15.28515625" style="38" bestFit="1" customWidth="1"/>
    <col min="2817" max="2817" width="14.140625" style="38" bestFit="1" customWidth="1"/>
    <col min="2818" max="2818" width="13.85546875" style="38" bestFit="1" customWidth="1"/>
    <col min="2819" max="2819" width="17.7109375" style="38" bestFit="1" customWidth="1"/>
    <col min="2820" max="3066" width="9.140625" style="38"/>
    <col min="3067" max="3067" width="3.7109375" style="38" bestFit="1" customWidth="1"/>
    <col min="3068" max="3068" width="10" style="38" bestFit="1" customWidth="1"/>
    <col min="3069" max="3069" width="39.140625" style="38" bestFit="1" customWidth="1"/>
    <col min="3070" max="3070" width="13.28515625" style="38" customWidth="1"/>
    <col min="3071" max="3071" width="34.28515625" style="38" customWidth="1"/>
    <col min="3072" max="3072" width="15.28515625" style="38" bestFit="1" customWidth="1"/>
    <col min="3073" max="3073" width="14.140625" style="38" bestFit="1" customWidth="1"/>
    <col min="3074" max="3074" width="13.85546875" style="38" bestFit="1" customWidth="1"/>
    <col min="3075" max="3075" width="17.7109375" style="38" bestFit="1" customWidth="1"/>
    <col min="3076" max="3322" width="9.140625" style="38"/>
    <col min="3323" max="3323" width="3.7109375" style="38" bestFit="1" customWidth="1"/>
    <col min="3324" max="3324" width="10" style="38" bestFit="1" customWidth="1"/>
    <col min="3325" max="3325" width="39.140625" style="38" bestFit="1" customWidth="1"/>
    <col min="3326" max="3326" width="13.28515625" style="38" customWidth="1"/>
    <col min="3327" max="3327" width="34.28515625" style="38" customWidth="1"/>
    <col min="3328" max="3328" width="15.28515625" style="38" bestFit="1" customWidth="1"/>
    <col min="3329" max="3329" width="14.140625" style="38" bestFit="1" customWidth="1"/>
    <col min="3330" max="3330" width="13.85546875" style="38" bestFit="1" customWidth="1"/>
    <col min="3331" max="3331" width="17.7109375" style="38" bestFit="1" customWidth="1"/>
    <col min="3332" max="3578" width="9.140625" style="38"/>
    <col min="3579" max="3579" width="3.7109375" style="38" bestFit="1" customWidth="1"/>
    <col min="3580" max="3580" width="10" style="38" bestFit="1" customWidth="1"/>
    <col min="3581" max="3581" width="39.140625" style="38" bestFit="1" customWidth="1"/>
    <col min="3582" max="3582" width="13.28515625" style="38" customWidth="1"/>
    <col min="3583" max="3583" width="34.28515625" style="38" customWidth="1"/>
    <col min="3584" max="3584" width="15.28515625" style="38" bestFit="1" customWidth="1"/>
    <col min="3585" max="3585" width="14.140625" style="38" bestFit="1" customWidth="1"/>
    <col min="3586" max="3586" width="13.85546875" style="38" bestFit="1" customWidth="1"/>
    <col min="3587" max="3587" width="17.7109375" style="38" bestFit="1" customWidth="1"/>
    <col min="3588" max="3834" width="9.140625" style="38"/>
    <col min="3835" max="3835" width="3.7109375" style="38" bestFit="1" customWidth="1"/>
    <col min="3836" max="3836" width="10" style="38" bestFit="1" customWidth="1"/>
    <col min="3837" max="3837" width="39.140625" style="38" bestFit="1" customWidth="1"/>
    <col min="3838" max="3838" width="13.28515625" style="38" customWidth="1"/>
    <col min="3839" max="3839" width="34.28515625" style="38" customWidth="1"/>
    <col min="3840" max="3840" width="15.28515625" style="38" bestFit="1" customWidth="1"/>
    <col min="3841" max="3841" width="14.140625" style="38" bestFit="1" customWidth="1"/>
    <col min="3842" max="3842" width="13.85546875" style="38" bestFit="1" customWidth="1"/>
    <col min="3843" max="3843" width="17.7109375" style="38" bestFit="1" customWidth="1"/>
    <col min="3844" max="4090" width="9.140625" style="38"/>
    <col min="4091" max="4091" width="3.7109375" style="38" bestFit="1" customWidth="1"/>
    <col min="4092" max="4092" width="10" style="38" bestFit="1" customWidth="1"/>
    <col min="4093" max="4093" width="39.140625" style="38" bestFit="1" customWidth="1"/>
    <col min="4094" max="4094" width="13.28515625" style="38" customWidth="1"/>
    <col min="4095" max="4095" width="34.28515625" style="38" customWidth="1"/>
    <col min="4096" max="4096" width="15.28515625" style="38" bestFit="1" customWidth="1"/>
    <col min="4097" max="4097" width="14.140625" style="38" bestFit="1" customWidth="1"/>
    <col min="4098" max="4098" width="13.85546875" style="38" bestFit="1" customWidth="1"/>
    <col min="4099" max="4099" width="17.7109375" style="38" bestFit="1" customWidth="1"/>
    <col min="4100" max="4346" width="9.140625" style="38"/>
    <col min="4347" max="4347" width="3.7109375" style="38" bestFit="1" customWidth="1"/>
    <col min="4348" max="4348" width="10" style="38" bestFit="1" customWidth="1"/>
    <col min="4349" max="4349" width="39.140625" style="38" bestFit="1" customWidth="1"/>
    <col min="4350" max="4350" width="13.28515625" style="38" customWidth="1"/>
    <col min="4351" max="4351" width="34.28515625" style="38" customWidth="1"/>
    <col min="4352" max="4352" width="15.28515625" style="38" bestFit="1" customWidth="1"/>
    <col min="4353" max="4353" width="14.140625" style="38" bestFit="1" customWidth="1"/>
    <col min="4354" max="4354" width="13.85546875" style="38" bestFit="1" customWidth="1"/>
    <col min="4355" max="4355" width="17.7109375" style="38" bestFit="1" customWidth="1"/>
    <col min="4356" max="4602" width="9.140625" style="38"/>
    <col min="4603" max="4603" width="3.7109375" style="38" bestFit="1" customWidth="1"/>
    <col min="4604" max="4604" width="10" style="38" bestFit="1" customWidth="1"/>
    <col min="4605" max="4605" width="39.140625" style="38" bestFit="1" customWidth="1"/>
    <col min="4606" max="4606" width="13.28515625" style="38" customWidth="1"/>
    <col min="4607" max="4607" width="34.28515625" style="38" customWidth="1"/>
    <col min="4608" max="4608" width="15.28515625" style="38" bestFit="1" customWidth="1"/>
    <col min="4609" max="4609" width="14.140625" style="38" bestFit="1" customWidth="1"/>
    <col min="4610" max="4610" width="13.85546875" style="38" bestFit="1" customWidth="1"/>
    <col min="4611" max="4611" width="17.7109375" style="38" bestFit="1" customWidth="1"/>
    <col min="4612" max="4858" width="9.140625" style="38"/>
    <col min="4859" max="4859" width="3.7109375" style="38" bestFit="1" customWidth="1"/>
    <col min="4860" max="4860" width="10" style="38" bestFit="1" customWidth="1"/>
    <col min="4861" max="4861" width="39.140625" style="38" bestFit="1" customWidth="1"/>
    <col min="4862" max="4862" width="13.28515625" style="38" customWidth="1"/>
    <col min="4863" max="4863" width="34.28515625" style="38" customWidth="1"/>
    <col min="4864" max="4864" width="15.28515625" style="38" bestFit="1" customWidth="1"/>
    <col min="4865" max="4865" width="14.140625" style="38" bestFit="1" customWidth="1"/>
    <col min="4866" max="4866" width="13.85546875" style="38" bestFit="1" customWidth="1"/>
    <col min="4867" max="4867" width="17.7109375" style="38" bestFit="1" customWidth="1"/>
    <col min="4868" max="5114" width="9.140625" style="38"/>
    <col min="5115" max="5115" width="3.7109375" style="38" bestFit="1" customWidth="1"/>
    <col min="5116" max="5116" width="10" style="38" bestFit="1" customWidth="1"/>
    <col min="5117" max="5117" width="39.140625" style="38" bestFit="1" customWidth="1"/>
    <col min="5118" max="5118" width="13.28515625" style="38" customWidth="1"/>
    <col min="5119" max="5119" width="34.28515625" style="38" customWidth="1"/>
    <col min="5120" max="5120" width="15.28515625" style="38" bestFit="1" customWidth="1"/>
    <col min="5121" max="5121" width="14.140625" style="38" bestFit="1" customWidth="1"/>
    <col min="5122" max="5122" width="13.85546875" style="38" bestFit="1" customWidth="1"/>
    <col min="5123" max="5123" width="17.7109375" style="38" bestFit="1" customWidth="1"/>
    <col min="5124" max="5370" width="9.140625" style="38"/>
    <col min="5371" max="5371" width="3.7109375" style="38" bestFit="1" customWidth="1"/>
    <col min="5372" max="5372" width="10" style="38" bestFit="1" customWidth="1"/>
    <col min="5373" max="5373" width="39.140625" style="38" bestFit="1" customWidth="1"/>
    <col min="5374" max="5374" width="13.28515625" style="38" customWidth="1"/>
    <col min="5375" max="5375" width="34.28515625" style="38" customWidth="1"/>
    <col min="5376" max="5376" width="15.28515625" style="38" bestFit="1" customWidth="1"/>
    <col min="5377" max="5377" width="14.140625" style="38" bestFit="1" customWidth="1"/>
    <col min="5378" max="5378" width="13.85546875" style="38" bestFit="1" customWidth="1"/>
    <col min="5379" max="5379" width="17.7109375" style="38" bestFit="1" customWidth="1"/>
    <col min="5380" max="5626" width="9.140625" style="38"/>
    <col min="5627" max="5627" width="3.7109375" style="38" bestFit="1" customWidth="1"/>
    <col min="5628" max="5628" width="10" style="38" bestFit="1" customWidth="1"/>
    <col min="5629" max="5629" width="39.140625" style="38" bestFit="1" customWidth="1"/>
    <col min="5630" max="5630" width="13.28515625" style="38" customWidth="1"/>
    <col min="5631" max="5631" width="34.28515625" style="38" customWidth="1"/>
    <col min="5632" max="5632" width="15.28515625" style="38" bestFit="1" customWidth="1"/>
    <col min="5633" max="5633" width="14.140625" style="38" bestFit="1" customWidth="1"/>
    <col min="5634" max="5634" width="13.85546875" style="38" bestFit="1" customWidth="1"/>
    <col min="5635" max="5635" width="17.7109375" style="38" bestFit="1" customWidth="1"/>
    <col min="5636" max="5882" width="9.140625" style="38"/>
    <col min="5883" max="5883" width="3.7109375" style="38" bestFit="1" customWidth="1"/>
    <col min="5884" max="5884" width="10" style="38" bestFit="1" customWidth="1"/>
    <col min="5885" max="5885" width="39.140625" style="38" bestFit="1" customWidth="1"/>
    <col min="5886" max="5886" width="13.28515625" style="38" customWidth="1"/>
    <col min="5887" max="5887" width="34.28515625" style="38" customWidth="1"/>
    <col min="5888" max="5888" width="15.28515625" style="38" bestFit="1" customWidth="1"/>
    <col min="5889" max="5889" width="14.140625" style="38" bestFit="1" customWidth="1"/>
    <col min="5890" max="5890" width="13.85546875" style="38" bestFit="1" customWidth="1"/>
    <col min="5891" max="5891" width="17.7109375" style="38" bestFit="1" customWidth="1"/>
    <col min="5892" max="6138" width="9.140625" style="38"/>
    <col min="6139" max="6139" width="3.7109375" style="38" bestFit="1" customWidth="1"/>
    <col min="6140" max="6140" width="10" style="38" bestFit="1" customWidth="1"/>
    <col min="6141" max="6141" width="39.140625" style="38" bestFit="1" customWidth="1"/>
    <col min="6142" max="6142" width="13.28515625" style="38" customWidth="1"/>
    <col min="6143" max="6143" width="34.28515625" style="38" customWidth="1"/>
    <col min="6144" max="6144" width="15.28515625" style="38" bestFit="1" customWidth="1"/>
    <col min="6145" max="6145" width="14.140625" style="38" bestFit="1" customWidth="1"/>
    <col min="6146" max="6146" width="13.85546875" style="38" bestFit="1" customWidth="1"/>
    <col min="6147" max="6147" width="17.7109375" style="38" bestFit="1" customWidth="1"/>
    <col min="6148" max="6394" width="9.140625" style="38"/>
    <col min="6395" max="6395" width="3.7109375" style="38" bestFit="1" customWidth="1"/>
    <col min="6396" max="6396" width="10" style="38" bestFit="1" customWidth="1"/>
    <col min="6397" max="6397" width="39.140625" style="38" bestFit="1" customWidth="1"/>
    <col min="6398" max="6398" width="13.28515625" style="38" customWidth="1"/>
    <col min="6399" max="6399" width="34.28515625" style="38" customWidth="1"/>
    <col min="6400" max="6400" width="15.28515625" style="38" bestFit="1" customWidth="1"/>
    <col min="6401" max="6401" width="14.140625" style="38" bestFit="1" customWidth="1"/>
    <col min="6402" max="6402" width="13.85546875" style="38" bestFit="1" customWidth="1"/>
    <col min="6403" max="6403" width="17.7109375" style="38" bestFit="1" customWidth="1"/>
    <col min="6404" max="6650" width="9.140625" style="38"/>
    <col min="6651" max="6651" width="3.7109375" style="38" bestFit="1" customWidth="1"/>
    <col min="6652" max="6652" width="10" style="38" bestFit="1" customWidth="1"/>
    <col min="6653" max="6653" width="39.140625" style="38" bestFit="1" customWidth="1"/>
    <col min="6654" max="6654" width="13.28515625" style="38" customWidth="1"/>
    <col min="6655" max="6655" width="34.28515625" style="38" customWidth="1"/>
    <col min="6656" max="6656" width="15.28515625" style="38" bestFit="1" customWidth="1"/>
    <col min="6657" max="6657" width="14.140625" style="38" bestFit="1" customWidth="1"/>
    <col min="6658" max="6658" width="13.85546875" style="38" bestFit="1" customWidth="1"/>
    <col min="6659" max="6659" width="17.7109375" style="38" bestFit="1" customWidth="1"/>
    <col min="6660" max="6906" width="9.140625" style="38"/>
    <col min="6907" max="6907" width="3.7109375" style="38" bestFit="1" customWidth="1"/>
    <col min="6908" max="6908" width="10" style="38" bestFit="1" customWidth="1"/>
    <col min="6909" max="6909" width="39.140625" style="38" bestFit="1" customWidth="1"/>
    <col min="6910" max="6910" width="13.28515625" style="38" customWidth="1"/>
    <col min="6911" max="6911" width="34.28515625" style="38" customWidth="1"/>
    <col min="6912" max="6912" width="15.28515625" style="38" bestFit="1" customWidth="1"/>
    <col min="6913" max="6913" width="14.140625" style="38" bestFit="1" customWidth="1"/>
    <col min="6914" max="6914" width="13.85546875" style="38" bestFit="1" customWidth="1"/>
    <col min="6915" max="6915" width="17.7109375" style="38" bestFit="1" customWidth="1"/>
    <col min="6916" max="7162" width="9.140625" style="38"/>
    <col min="7163" max="7163" width="3.7109375" style="38" bestFit="1" customWidth="1"/>
    <col min="7164" max="7164" width="10" style="38" bestFit="1" customWidth="1"/>
    <col min="7165" max="7165" width="39.140625" style="38" bestFit="1" customWidth="1"/>
    <col min="7166" max="7166" width="13.28515625" style="38" customWidth="1"/>
    <col min="7167" max="7167" width="34.28515625" style="38" customWidth="1"/>
    <col min="7168" max="7168" width="15.28515625" style="38" bestFit="1" customWidth="1"/>
    <col min="7169" max="7169" width="14.140625" style="38" bestFit="1" customWidth="1"/>
    <col min="7170" max="7170" width="13.85546875" style="38" bestFit="1" customWidth="1"/>
    <col min="7171" max="7171" width="17.7109375" style="38" bestFit="1" customWidth="1"/>
    <col min="7172" max="7418" width="9.140625" style="38"/>
    <col min="7419" max="7419" width="3.7109375" style="38" bestFit="1" customWidth="1"/>
    <col min="7420" max="7420" width="10" style="38" bestFit="1" customWidth="1"/>
    <col min="7421" max="7421" width="39.140625" style="38" bestFit="1" customWidth="1"/>
    <col min="7422" max="7422" width="13.28515625" style="38" customWidth="1"/>
    <col min="7423" max="7423" width="34.28515625" style="38" customWidth="1"/>
    <col min="7424" max="7424" width="15.28515625" style="38" bestFit="1" customWidth="1"/>
    <col min="7425" max="7425" width="14.140625" style="38" bestFit="1" customWidth="1"/>
    <col min="7426" max="7426" width="13.85546875" style="38" bestFit="1" customWidth="1"/>
    <col min="7427" max="7427" width="17.7109375" style="38" bestFit="1" customWidth="1"/>
    <col min="7428" max="7674" width="9.140625" style="38"/>
    <col min="7675" max="7675" width="3.7109375" style="38" bestFit="1" customWidth="1"/>
    <col min="7676" max="7676" width="10" style="38" bestFit="1" customWidth="1"/>
    <col min="7677" max="7677" width="39.140625" style="38" bestFit="1" customWidth="1"/>
    <col min="7678" max="7678" width="13.28515625" style="38" customWidth="1"/>
    <col min="7679" max="7679" width="34.28515625" style="38" customWidth="1"/>
    <col min="7680" max="7680" width="15.28515625" style="38" bestFit="1" customWidth="1"/>
    <col min="7681" max="7681" width="14.140625" style="38" bestFit="1" customWidth="1"/>
    <col min="7682" max="7682" width="13.85546875" style="38" bestFit="1" customWidth="1"/>
    <col min="7683" max="7683" width="17.7109375" style="38" bestFit="1" customWidth="1"/>
    <col min="7684" max="7930" width="9.140625" style="38"/>
    <col min="7931" max="7931" width="3.7109375" style="38" bestFit="1" customWidth="1"/>
    <col min="7932" max="7932" width="10" style="38" bestFit="1" customWidth="1"/>
    <col min="7933" max="7933" width="39.140625" style="38" bestFit="1" customWidth="1"/>
    <col min="7934" max="7934" width="13.28515625" style="38" customWidth="1"/>
    <col min="7935" max="7935" width="34.28515625" style="38" customWidth="1"/>
    <col min="7936" max="7936" width="15.28515625" style="38" bestFit="1" customWidth="1"/>
    <col min="7937" max="7937" width="14.140625" style="38" bestFit="1" customWidth="1"/>
    <col min="7938" max="7938" width="13.85546875" style="38" bestFit="1" customWidth="1"/>
    <col min="7939" max="7939" width="17.7109375" style="38" bestFit="1" customWidth="1"/>
    <col min="7940" max="8186" width="9.140625" style="38"/>
    <col min="8187" max="8187" width="3.7109375" style="38" bestFit="1" customWidth="1"/>
    <col min="8188" max="8188" width="10" style="38" bestFit="1" customWidth="1"/>
    <col min="8189" max="8189" width="39.140625" style="38" bestFit="1" customWidth="1"/>
    <col min="8190" max="8190" width="13.28515625" style="38" customWidth="1"/>
    <col min="8191" max="8191" width="34.28515625" style="38" customWidth="1"/>
    <col min="8192" max="8192" width="15.28515625" style="38" bestFit="1" customWidth="1"/>
    <col min="8193" max="8193" width="14.140625" style="38" bestFit="1" customWidth="1"/>
    <col min="8194" max="8194" width="13.85546875" style="38" bestFit="1" customWidth="1"/>
    <col min="8195" max="8195" width="17.7109375" style="38" bestFit="1" customWidth="1"/>
    <col min="8196" max="8442" width="9.140625" style="38"/>
    <col min="8443" max="8443" width="3.7109375" style="38" bestFit="1" customWidth="1"/>
    <col min="8444" max="8444" width="10" style="38" bestFit="1" customWidth="1"/>
    <col min="8445" max="8445" width="39.140625" style="38" bestFit="1" customWidth="1"/>
    <col min="8446" max="8446" width="13.28515625" style="38" customWidth="1"/>
    <col min="8447" max="8447" width="34.28515625" style="38" customWidth="1"/>
    <col min="8448" max="8448" width="15.28515625" style="38" bestFit="1" customWidth="1"/>
    <col min="8449" max="8449" width="14.140625" style="38" bestFit="1" customWidth="1"/>
    <col min="8450" max="8450" width="13.85546875" style="38" bestFit="1" customWidth="1"/>
    <col min="8451" max="8451" width="17.7109375" style="38" bestFit="1" customWidth="1"/>
    <col min="8452" max="8698" width="9.140625" style="38"/>
    <col min="8699" max="8699" width="3.7109375" style="38" bestFit="1" customWidth="1"/>
    <col min="8700" max="8700" width="10" style="38" bestFit="1" customWidth="1"/>
    <col min="8701" max="8701" width="39.140625" style="38" bestFit="1" customWidth="1"/>
    <col min="8702" max="8702" width="13.28515625" style="38" customWidth="1"/>
    <col min="8703" max="8703" width="34.28515625" style="38" customWidth="1"/>
    <col min="8704" max="8704" width="15.28515625" style="38" bestFit="1" customWidth="1"/>
    <col min="8705" max="8705" width="14.140625" style="38" bestFit="1" customWidth="1"/>
    <col min="8706" max="8706" width="13.85546875" style="38" bestFit="1" customWidth="1"/>
    <col min="8707" max="8707" width="17.7109375" style="38" bestFit="1" customWidth="1"/>
    <col min="8708" max="8954" width="9.140625" style="38"/>
    <col min="8955" max="8955" width="3.7109375" style="38" bestFit="1" customWidth="1"/>
    <col min="8956" max="8956" width="10" style="38" bestFit="1" customWidth="1"/>
    <col min="8957" max="8957" width="39.140625" style="38" bestFit="1" customWidth="1"/>
    <col min="8958" max="8958" width="13.28515625" style="38" customWidth="1"/>
    <col min="8959" max="8959" width="34.28515625" style="38" customWidth="1"/>
    <col min="8960" max="8960" width="15.28515625" style="38" bestFit="1" customWidth="1"/>
    <col min="8961" max="8961" width="14.140625" style="38" bestFit="1" customWidth="1"/>
    <col min="8962" max="8962" width="13.85546875" style="38" bestFit="1" customWidth="1"/>
    <col min="8963" max="8963" width="17.7109375" style="38" bestFit="1" customWidth="1"/>
    <col min="8964" max="9210" width="9.140625" style="38"/>
    <col min="9211" max="9211" width="3.7109375" style="38" bestFit="1" customWidth="1"/>
    <col min="9212" max="9212" width="10" style="38" bestFit="1" customWidth="1"/>
    <col min="9213" max="9213" width="39.140625" style="38" bestFit="1" customWidth="1"/>
    <col min="9214" max="9214" width="13.28515625" style="38" customWidth="1"/>
    <col min="9215" max="9215" width="34.28515625" style="38" customWidth="1"/>
    <col min="9216" max="9216" width="15.28515625" style="38" bestFit="1" customWidth="1"/>
    <col min="9217" max="9217" width="14.140625" style="38" bestFit="1" customWidth="1"/>
    <col min="9218" max="9218" width="13.85546875" style="38" bestFit="1" customWidth="1"/>
    <col min="9219" max="9219" width="17.7109375" style="38" bestFit="1" customWidth="1"/>
    <col min="9220" max="9466" width="9.140625" style="38"/>
    <col min="9467" max="9467" width="3.7109375" style="38" bestFit="1" customWidth="1"/>
    <col min="9468" max="9468" width="10" style="38" bestFit="1" customWidth="1"/>
    <col min="9469" max="9469" width="39.140625" style="38" bestFit="1" customWidth="1"/>
    <col min="9470" max="9470" width="13.28515625" style="38" customWidth="1"/>
    <col min="9471" max="9471" width="34.28515625" style="38" customWidth="1"/>
    <col min="9472" max="9472" width="15.28515625" style="38" bestFit="1" customWidth="1"/>
    <col min="9473" max="9473" width="14.140625" style="38" bestFit="1" customWidth="1"/>
    <col min="9474" max="9474" width="13.85546875" style="38" bestFit="1" customWidth="1"/>
    <col min="9475" max="9475" width="17.7109375" style="38" bestFit="1" customWidth="1"/>
    <col min="9476" max="9722" width="9.140625" style="38"/>
    <col min="9723" max="9723" width="3.7109375" style="38" bestFit="1" customWidth="1"/>
    <col min="9724" max="9724" width="10" style="38" bestFit="1" customWidth="1"/>
    <col min="9725" max="9725" width="39.140625" style="38" bestFit="1" customWidth="1"/>
    <col min="9726" max="9726" width="13.28515625" style="38" customWidth="1"/>
    <col min="9727" max="9727" width="34.28515625" style="38" customWidth="1"/>
    <col min="9728" max="9728" width="15.28515625" style="38" bestFit="1" customWidth="1"/>
    <col min="9729" max="9729" width="14.140625" style="38" bestFit="1" customWidth="1"/>
    <col min="9730" max="9730" width="13.85546875" style="38" bestFit="1" customWidth="1"/>
    <col min="9731" max="9731" width="17.7109375" style="38" bestFit="1" customWidth="1"/>
    <col min="9732" max="9978" width="9.140625" style="38"/>
    <col min="9979" max="9979" width="3.7109375" style="38" bestFit="1" customWidth="1"/>
    <col min="9980" max="9980" width="10" style="38" bestFit="1" customWidth="1"/>
    <col min="9981" max="9981" width="39.140625" style="38" bestFit="1" customWidth="1"/>
    <col min="9982" max="9982" width="13.28515625" style="38" customWidth="1"/>
    <col min="9983" max="9983" width="34.28515625" style="38" customWidth="1"/>
    <col min="9984" max="9984" width="15.28515625" style="38" bestFit="1" customWidth="1"/>
    <col min="9985" max="9985" width="14.140625" style="38" bestFit="1" customWidth="1"/>
    <col min="9986" max="9986" width="13.85546875" style="38" bestFit="1" customWidth="1"/>
    <col min="9987" max="9987" width="17.7109375" style="38" bestFit="1" customWidth="1"/>
    <col min="9988" max="10234" width="9.140625" style="38"/>
    <col min="10235" max="10235" width="3.7109375" style="38" bestFit="1" customWidth="1"/>
    <col min="10236" max="10236" width="10" style="38" bestFit="1" customWidth="1"/>
    <col min="10237" max="10237" width="39.140625" style="38" bestFit="1" customWidth="1"/>
    <col min="10238" max="10238" width="13.28515625" style="38" customWidth="1"/>
    <col min="10239" max="10239" width="34.28515625" style="38" customWidth="1"/>
    <col min="10240" max="10240" width="15.28515625" style="38" bestFit="1" customWidth="1"/>
    <col min="10241" max="10241" width="14.140625" style="38" bestFit="1" customWidth="1"/>
    <col min="10242" max="10242" width="13.85546875" style="38" bestFit="1" customWidth="1"/>
    <col min="10243" max="10243" width="17.7109375" style="38" bestFit="1" customWidth="1"/>
    <col min="10244" max="10490" width="9.140625" style="38"/>
    <col min="10491" max="10491" width="3.7109375" style="38" bestFit="1" customWidth="1"/>
    <col min="10492" max="10492" width="10" style="38" bestFit="1" customWidth="1"/>
    <col min="10493" max="10493" width="39.140625" style="38" bestFit="1" customWidth="1"/>
    <col min="10494" max="10494" width="13.28515625" style="38" customWidth="1"/>
    <col min="10495" max="10495" width="34.28515625" style="38" customWidth="1"/>
    <col min="10496" max="10496" width="15.28515625" style="38" bestFit="1" customWidth="1"/>
    <col min="10497" max="10497" width="14.140625" style="38" bestFit="1" customWidth="1"/>
    <col min="10498" max="10498" width="13.85546875" style="38" bestFit="1" customWidth="1"/>
    <col min="10499" max="10499" width="17.7109375" style="38" bestFit="1" customWidth="1"/>
    <col min="10500" max="10746" width="9.140625" style="38"/>
    <col min="10747" max="10747" width="3.7109375" style="38" bestFit="1" customWidth="1"/>
    <col min="10748" max="10748" width="10" style="38" bestFit="1" customWidth="1"/>
    <col min="10749" max="10749" width="39.140625" style="38" bestFit="1" customWidth="1"/>
    <col min="10750" max="10750" width="13.28515625" style="38" customWidth="1"/>
    <col min="10751" max="10751" width="34.28515625" style="38" customWidth="1"/>
    <col min="10752" max="10752" width="15.28515625" style="38" bestFit="1" customWidth="1"/>
    <col min="10753" max="10753" width="14.140625" style="38" bestFit="1" customWidth="1"/>
    <col min="10754" max="10754" width="13.85546875" style="38" bestFit="1" customWidth="1"/>
    <col min="10755" max="10755" width="17.7109375" style="38" bestFit="1" customWidth="1"/>
    <col min="10756" max="11002" width="9.140625" style="38"/>
    <col min="11003" max="11003" width="3.7109375" style="38" bestFit="1" customWidth="1"/>
    <col min="11004" max="11004" width="10" style="38" bestFit="1" customWidth="1"/>
    <col min="11005" max="11005" width="39.140625" style="38" bestFit="1" customWidth="1"/>
    <col min="11006" max="11006" width="13.28515625" style="38" customWidth="1"/>
    <col min="11007" max="11007" width="34.28515625" style="38" customWidth="1"/>
    <col min="11008" max="11008" width="15.28515625" style="38" bestFit="1" customWidth="1"/>
    <col min="11009" max="11009" width="14.140625" style="38" bestFit="1" customWidth="1"/>
    <col min="11010" max="11010" width="13.85546875" style="38" bestFit="1" customWidth="1"/>
    <col min="11011" max="11011" width="17.7109375" style="38" bestFit="1" customWidth="1"/>
    <col min="11012" max="11258" width="9.140625" style="38"/>
    <col min="11259" max="11259" width="3.7109375" style="38" bestFit="1" customWidth="1"/>
    <col min="11260" max="11260" width="10" style="38" bestFit="1" customWidth="1"/>
    <col min="11261" max="11261" width="39.140625" style="38" bestFit="1" customWidth="1"/>
    <col min="11262" max="11262" width="13.28515625" style="38" customWidth="1"/>
    <col min="11263" max="11263" width="34.28515625" style="38" customWidth="1"/>
    <col min="11264" max="11264" width="15.28515625" style="38" bestFit="1" customWidth="1"/>
    <col min="11265" max="11265" width="14.140625" style="38" bestFit="1" customWidth="1"/>
    <col min="11266" max="11266" width="13.85546875" style="38" bestFit="1" customWidth="1"/>
    <col min="11267" max="11267" width="17.7109375" style="38" bestFit="1" customWidth="1"/>
    <col min="11268" max="11514" width="9.140625" style="38"/>
    <col min="11515" max="11515" width="3.7109375" style="38" bestFit="1" customWidth="1"/>
    <col min="11516" max="11516" width="10" style="38" bestFit="1" customWidth="1"/>
    <col min="11517" max="11517" width="39.140625" style="38" bestFit="1" customWidth="1"/>
    <col min="11518" max="11518" width="13.28515625" style="38" customWidth="1"/>
    <col min="11519" max="11519" width="34.28515625" style="38" customWidth="1"/>
    <col min="11520" max="11520" width="15.28515625" style="38" bestFit="1" customWidth="1"/>
    <col min="11521" max="11521" width="14.140625" style="38" bestFit="1" customWidth="1"/>
    <col min="11522" max="11522" width="13.85546875" style="38" bestFit="1" customWidth="1"/>
    <col min="11523" max="11523" width="17.7109375" style="38" bestFit="1" customWidth="1"/>
    <col min="11524" max="11770" width="9.140625" style="38"/>
    <col min="11771" max="11771" width="3.7109375" style="38" bestFit="1" customWidth="1"/>
    <col min="11772" max="11772" width="10" style="38" bestFit="1" customWidth="1"/>
    <col min="11773" max="11773" width="39.140625" style="38" bestFit="1" customWidth="1"/>
    <col min="11774" max="11774" width="13.28515625" style="38" customWidth="1"/>
    <col min="11775" max="11775" width="34.28515625" style="38" customWidth="1"/>
    <col min="11776" max="11776" width="15.28515625" style="38" bestFit="1" customWidth="1"/>
    <col min="11777" max="11777" width="14.140625" style="38" bestFit="1" customWidth="1"/>
    <col min="11778" max="11778" width="13.85546875" style="38" bestFit="1" customWidth="1"/>
    <col min="11779" max="11779" width="17.7109375" style="38" bestFit="1" customWidth="1"/>
    <col min="11780" max="12026" width="9.140625" style="38"/>
    <col min="12027" max="12027" width="3.7109375" style="38" bestFit="1" customWidth="1"/>
    <col min="12028" max="12028" width="10" style="38" bestFit="1" customWidth="1"/>
    <col min="12029" max="12029" width="39.140625" style="38" bestFit="1" customWidth="1"/>
    <col min="12030" max="12030" width="13.28515625" style="38" customWidth="1"/>
    <col min="12031" max="12031" width="34.28515625" style="38" customWidth="1"/>
    <col min="12032" max="12032" width="15.28515625" style="38" bestFit="1" customWidth="1"/>
    <col min="12033" max="12033" width="14.140625" style="38" bestFit="1" customWidth="1"/>
    <col min="12034" max="12034" width="13.85546875" style="38" bestFit="1" customWidth="1"/>
    <col min="12035" max="12035" width="17.7109375" style="38" bestFit="1" customWidth="1"/>
    <col min="12036" max="12282" width="9.140625" style="38"/>
    <col min="12283" max="12283" width="3.7109375" style="38" bestFit="1" customWidth="1"/>
    <col min="12284" max="12284" width="10" style="38" bestFit="1" customWidth="1"/>
    <col min="12285" max="12285" width="39.140625" style="38" bestFit="1" customWidth="1"/>
    <col min="12286" max="12286" width="13.28515625" style="38" customWidth="1"/>
    <col min="12287" max="12287" width="34.28515625" style="38" customWidth="1"/>
    <col min="12288" max="12288" width="15.28515625" style="38" bestFit="1" customWidth="1"/>
    <col min="12289" max="12289" width="14.140625" style="38" bestFit="1" customWidth="1"/>
    <col min="12290" max="12290" width="13.85546875" style="38" bestFit="1" customWidth="1"/>
    <col min="12291" max="12291" width="17.7109375" style="38" bestFit="1" customWidth="1"/>
    <col min="12292" max="12538" width="9.140625" style="38"/>
    <col min="12539" max="12539" width="3.7109375" style="38" bestFit="1" customWidth="1"/>
    <col min="12540" max="12540" width="10" style="38" bestFit="1" customWidth="1"/>
    <col min="12541" max="12541" width="39.140625" style="38" bestFit="1" customWidth="1"/>
    <col min="12542" max="12542" width="13.28515625" style="38" customWidth="1"/>
    <col min="12543" max="12543" width="34.28515625" style="38" customWidth="1"/>
    <col min="12544" max="12544" width="15.28515625" style="38" bestFit="1" customWidth="1"/>
    <col min="12545" max="12545" width="14.140625" style="38" bestFit="1" customWidth="1"/>
    <col min="12546" max="12546" width="13.85546875" style="38" bestFit="1" customWidth="1"/>
    <col min="12547" max="12547" width="17.7109375" style="38" bestFit="1" customWidth="1"/>
    <col min="12548" max="12794" width="9.140625" style="38"/>
    <col min="12795" max="12795" width="3.7109375" style="38" bestFit="1" customWidth="1"/>
    <col min="12796" max="12796" width="10" style="38" bestFit="1" customWidth="1"/>
    <col min="12797" max="12797" width="39.140625" style="38" bestFit="1" customWidth="1"/>
    <col min="12798" max="12798" width="13.28515625" style="38" customWidth="1"/>
    <col min="12799" max="12799" width="34.28515625" style="38" customWidth="1"/>
    <col min="12800" max="12800" width="15.28515625" style="38" bestFit="1" customWidth="1"/>
    <col min="12801" max="12801" width="14.140625" style="38" bestFit="1" customWidth="1"/>
    <col min="12802" max="12802" width="13.85546875" style="38" bestFit="1" customWidth="1"/>
    <col min="12803" max="12803" width="17.7109375" style="38" bestFit="1" customWidth="1"/>
    <col min="12804" max="13050" width="9.140625" style="38"/>
    <col min="13051" max="13051" width="3.7109375" style="38" bestFit="1" customWidth="1"/>
    <col min="13052" max="13052" width="10" style="38" bestFit="1" customWidth="1"/>
    <col min="13053" max="13053" width="39.140625" style="38" bestFit="1" customWidth="1"/>
    <col min="13054" max="13054" width="13.28515625" style="38" customWidth="1"/>
    <col min="13055" max="13055" width="34.28515625" style="38" customWidth="1"/>
    <col min="13056" max="13056" width="15.28515625" style="38" bestFit="1" customWidth="1"/>
    <col min="13057" max="13057" width="14.140625" style="38" bestFit="1" customWidth="1"/>
    <col min="13058" max="13058" width="13.85546875" style="38" bestFit="1" customWidth="1"/>
    <col min="13059" max="13059" width="17.7109375" style="38" bestFit="1" customWidth="1"/>
    <col min="13060" max="13306" width="9.140625" style="38"/>
    <col min="13307" max="13307" width="3.7109375" style="38" bestFit="1" customWidth="1"/>
    <col min="13308" max="13308" width="10" style="38" bestFit="1" customWidth="1"/>
    <col min="13309" max="13309" width="39.140625" style="38" bestFit="1" customWidth="1"/>
    <col min="13310" max="13310" width="13.28515625" style="38" customWidth="1"/>
    <col min="13311" max="13311" width="34.28515625" style="38" customWidth="1"/>
    <col min="13312" max="13312" width="15.28515625" style="38" bestFit="1" customWidth="1"/>
    <col min="13313" max="13313" width="14.140625" style="38" bestFit="1" customWidth="1"/>
    <col min="13314" max="13314" width="13.85546875" style="38" bestFit="1" customWidth="1"/>
    <col min="13315" max="13315" width="17.7109375" style="38" bestFit="1" customWidth="1"/>
    <col min="13316" max="13562" width="9.140625" style="38"/>
    <col min="13563" max="13563" width="3.7109375" style="38" bestFit="1" customWidth="1"/>
    <col min="13564" max="13564" width="10" style="38" bestFit="1" customWidth="1"/>
    <col min="13565" max="13565" width="39.140625" style="38" bestFit="1" customWidth="1"/>
    <col min="13566" max="13566" width="13.28515625" style="38" customWidth="1"/>
    <col min="13567" max="13567" width="34.28515625" style="38" customWidth="1"/>
    <col min="13568" max="13568" width="15.28515625" style="38" bestFit="1" customWidth="1"/>
    <col min="13569" max="13569" width="14.140625" style="38" bestFit="1" customWidth="1"/>
    <col min="13570" max="13570" width="13.85546875" style="38" bestFit="1" customWidth="1"/>
    <col min="13571" max="13571" width="17.7109375" style="38" bestFit="1" customWidth="1"/>
    <col min="13572" max="13818" width="9.140625" style="38"/>
    <col min="13819" max="13819" width="3.7109375" style="38" bestFit="1" customWidth="1"/>
    <col min="13820" max="13820" width="10" style="38" bestFit="1" customWidth="1"/>
    <col min="13821" max="13821" width="39.140625" style="38" bestFit="1" customWidth="1"/>
    <col min="13822" max="13822" width="13.28515625" style="38" customWidth="1"/>
    <col min="13823" max="13823" width="34.28515625" style="38" customWidth="1"/>
    <col min="13824" max="13824" width="15.28515625" style="38" bestFit="1" customWidth="1"/>
    <col min="13825" max="13825" width="14.140625" style="38" bestFit="1" customWidth="1"/>
    <col min="13826" max="13826" width="13.85546875" style="38" bestFit="1" customWidth="1"/>
    <col min="13827" max="13827" width="17.7109375" style="38" bestFit="1" customWidth="1"/>
    <col min="13828" max="14074" width="9.140625" style="38"/>
    <col min="14075" max="14075" width="3.7109375" style="38" bestFit="1" customWidth="1"/>
    <col min="14076" max="14076" width="10" style="38" bestFit="1" customWidth="1"/>
    <col min="14077" max="14077" width="39.140625" style="38" bestFit="1" customWidth="1"/>
    <col min="14078" max="14078" width="13.28515625" style="38" customWidth="1"/>
    <col min="14079" max="14079" width="34.28515625" style="38" customWidth="1"/>
    <col min="14080" max="14080" width="15.28515625" style="38" bestFit="1" customWidth="1"/>
    <col min="14081" max="14081" width="14.140625" style="38" bestFit="1" customWidth="1"/>
    <col min="14082" max="14082" width="13.85546875" style="38" bestFit="1" customWidth="1"/>
    <col min="14083" max="14083" width="17.7109375" style="38" bestFit="1" customWidth="1"/>
    <col min="14084" max="14330" width="9.140625" style="38"/>
    <col min="14331" max="14331" width="3.7109375" style="38" bestFit="1" customWidth="1"/>
    <col min="14332" max="14332" width="10" style="38" bestFit="1" customWidth="1"/>
    <col min="14333" max="14333" width="39.140625" style="38" bestFit="1" customWidth="1"/>
    <col min="14334" max="14334" width="13.28515625" style="38" customWidth="1"/>
    <col min="14335" max="14335" width="34.28515625" style="38" customWidth="1"/>
    <col min="14336" max="14336" width="15.28515625" style="38" bestFit="1" customWidth="1"/>
    <col min="14337" max="14337" width="14.140625" style="38" bestFit="1" customWidth="1"/>
    <col min="14338" max="14338" width="13.85546875" style="38" bestFit="1" customWidth="1"/>
    <col min="14339" max="14339" width="17.7109375" style="38" bestFit="1" customWidth="1"/>
    <col min="14340" max="14586" width="9.140625" style="38"/>
    <col min="14587" max="14587" width="3.7109375" style="38" bestFit="1" customWidth="1"/>
    <col min="14588" max="14588" width="10" style="38" bestFit="1" customWidth="1"/>
    <col min="14589" max="14589" width="39.140625" style="38" bestFit="1" customWidth="1"/>
    <col min="14590" max="14590" width="13.28515625" style="38" customWidth="1"/>
    <col min="14591" max="14591" width="34.28515625" style="38" customWidth="1"/>
    <col min="14592" max="14592" width="15.28515625" style="38" bestFit="1" customWidth="1"/>
    <col min="14593" max="14593" width="14.140625" style="38" bestFit="1" customWidth="1"/>
    <col min="14594" max="14594" width="13.85546875" style="38" bestFit="1" customWidth="1"/>
    <col min="14595" max="14595" width="17.7109375" style="38" bestFit="1" customWidth="1"/>
    <col min="14596" max="14842" width="9.140625" style="38"/>
    <col min="14843" max="14843" width="3.7109375" style="38" bestFit="1" customWidth="1"/>
    <col min="14844" max="14844" width="10" style="38" bestFit="1" customWidth="1"/>
    <col min="14845" max="14845" width="39.140625" style="38" bestFit="1" customWidth="1"/>
    <col min="14846" max="14846" width="13.28515625" style="38" customWidth="1"/>
    <col min="14847" max="14847" width="34.28515625" style="38" customWidth="1"/>
    <col min="14848" max="14848" width="15.28515625" style="38" bestFit="1" customWidth="1"/>
    <col min="14849" max="14849" width="14.140625" style="38" bestFit="1" customWidth="1"/>
    <col min="14850" max="14850" width="13.85546875" style="38" bestFit="1" customWidth="1"/>
    <col min="14851" max="14851" width="17.7109375" style="38" bestFit="1" customWidth="1"/>
    <col min="14852" max="15098" width="9.140625" style="38"/>
    <col min="15099" max="15099" width="3.7109375" style="38" bestFit="1" customWidth="1"/>
    <col min="15100" max="15100" width="10" style="38" bestFit="1" customWidth="1"/>
    <col min="15101" max="15101" width="39.140625" style="38" bestFit="1" customWidth="1"/>
    <col min="15102" max="15102" width="13.28515625" style="38" customWidth="1"/>
    <col min="15103" max="15103" width="34.28515625" style="38" customWidth="1"/>
    <col min="15104" max="15104" width="15.28515625" style="38" bestFit="1" customWidth="1"/>
    <col min="15105" max="15105" width="14.140625" style="38" bestFit="1" customWidth="1"/>
    <col min="15106" max="15106" width="13.85546875" style="38" bestFit="1" customWidth="1"/>
    <col min="15107" max="15107" width="17.7109375" style="38" bestFit="1" customWidth="1"/>
    <col min="15108" max="15354" width="9.140625" style="38"/>
    <col min="15355" max="15355" width="3.7109375" style="38" bestFit="1" customWidth="1"/>
    <col min="15356" max="15356" width="10" style="38" bestFit="1" customWidth="1"/>
    <col min="15357" max="15357" width="39.140625" style="38" bestFit="1" customWidth="1"/>
    <col min="15358" max="15358" width="13.28515625" style="38" customWidth="1"/>
    <col min="15359" max="15359" width="34.28515625" style="38" customWidth="1"/>
    <col min="15360" max="15360" width="15.28515625" style="38" bestFit="1" customWidth="1"/>
    <col min="15361" max="15361" width="14.140625" style="38" bestFit="1" customWidth="1"/>
    <col min="15362" max="15362" width="13.85546875" style="38" bestFit="1" customWidth="1"/>
    <col min="15363" max="15363" width="17.7109375" style="38" bestFit="1" customWidth="1"/>
    <col min="15364" max="15610" width="9.140625" style="38"/>
    <col min="15611" max="15611" width="3.7109375" style="38" bestFit="1" customWidth="1"/>
    <col min="15612" max="15612" width="10" style="38" bestFit="1" customWidth="1"/>
    <col min="15613" max="15613" width="39.140625" style="38" bestFit="1" customWidth="1"/>
    <col min="15614" max="15614" width="13.28515625" style="38" customWidth="1"/>
    <col min="15615" max="15615" width="34.28515625" style="38" customWidth="1"/>
    <col min="15616" max="15616" width="15.28515625" style="38" bestFit="1" customWidth="1"/>
    <col min="15617" max="15617" width="14.140625" style="38" bestFit="1" customWidth="1"/>
    <col min="15618" max="15618" width="13.85546875" style="38" bestFit="1" customWidth="1"/>
    <col min="15619" max="15619" width="17.7109375" style="38" bestFit="1" customWidth="1"/>
    <col min="15620" max="15866" width="9.140625" style="38"/>
    <col min="15867" max="15867" width="3.7109375" style="38" bestFit="1" customWidth="1"/>
    <col min="15868" max="15868" width="10" style="38" bestFit="1" customWidth="1"/>
    <col min="15869" max="15869" width="39.140625" style="38" bestFit="1" customWidth="1"/>
    <col min="15870" max="15870" width="13.28515625" style="38" customWidth="1"/>
    <col min="15871" max="15871" width="34.28515625" style="38" customWidth="1"/>
    <col min="15872" max="15872" width="15.28515625" style="38" bestFit="1" customWidth="1"/>
    <col min="15873" max="15873" width="14.140625" style="38" bestFit="1" customWidth="1"/>
    <col min="15874" max="15874" width="13.85546875" style="38" bestFit="1" customWidth="1"/>
    <col min="15875" max="15875" width="17.7109375" style="38" bestFit="1" customWidth="1"/>
    <col min="15876" max="16122" width="9.140625" style="38"/>
    <col min="16123" max="16123" width="3.7109375" style="38" bestFit="1" customWidth="1"/>
    <col min="16124" max="16124" width="10" style="38" bestFit="1" customWidth="1"/>
    <col min="16125" max="16125" width="39.140625" style="38" bestFit="1" customWidth="1"/>
    <col min="16126" max="16126" width="13.28515625" style="38" customWidth="1"/>
    <col min="16127" max="16127" width="34.28515625" style="38" customWidth="1"/>
    <col min="16128" max="16128" width="15.28515625" style="38" bestFit="1" customWidth="1"/>
    <col min="16129" max="16129" width="14.140625" style="38" bestFit="1" customWidth="1"/>
    <col min="16130" max="16130" width="13.85546875" style="38" bestFit="1" customWidth="1"/>
    <col min="16131" max="16131" width="17.7109375" style="38" bestFit="1" customWidth="1"/>
    <col min="16132" max="16384" width="9.140625" style="38"/>
  </cols>
  <sheetData>
    <row r="1" spans="1:4" ht="34.5" customHeight="1" x14ac:dyDescent="0.25">
      <c r="A1" s="151" t="s">
        <v>868</v>
      </c>
      <c r="B1" s="151"/>
      <c r="C1" s="151"/>
      <c r="D1" s="151"/>
    </row>
    <row r="2" spans="1:4" ht="45" x14ac:dyDescent="0.25">
      <c r="A2" s="107" t="s">
        <v>0</v>
      </c>
      <c r="B2" s="108" t="s">
        <v>1</v>
      </c>
      <c r="C2" s="109" t="s">
        <v>2</v>
      </c>
      <c r="D2" s="110" t="s">
        <v>3</v>
      </c>
    </row>
    <row r="3" spans="1:4" x14ac:dyDescent="0.25">
      <c r="A3" s="39">
        <v>1</v>
      </c>
      <c r="B3" s="40" t="s">
        <v>4</v>
      </c>
      <c r="C3" s="41" t="s">
        <v>822</v>
      </c>
      <c r="D3" s="42">
        <v>1775</v>
      </c>
    </row>
    <row r="4" spans="1:4" x14ac:dyDescent="0.25">
      <c r="A4" s="39">
        <v>2</v>
      </c>
      <c r="B4" s="40" t="s">
        <v>5</v>
      </c>
      <c r="C4" s="41" t="s">
        <v>823</v>
      </c>
      <c r="D4" s="42">
        <v>7911.15</v>
      </c>
    </row>
    <row r="5" spans="1:4" x14ac:dyDescent="0.25">
      <c r="A5" s="39">
        <v>3</v>
      </c>
      <c r="B5" s="43" t="s">
        <v>6</v>
      </c>
      <c r="C5" s="41" t="s">
        <v>999</v>
      </c>
      <c r="D5" s="42">
        <v>944.58</v>
      </c>
    </row>
    <row r="6" spans="1:4" x14ac:dyDescent="0.25">
      <c r="A6" s="39">
        <v>4</v>
      </c>
      <c r="B6" s="44" t="s">
        <v>7</v>
      </c>
      <c r="C6" s="41" t="s">
        <v>824</v>
      </c>
      <c r="D6" s="42">
        <v>378.1</v>
      </c>
    </row>
    <row r="7" spans="1:4" x14ac:dyDescent="0.25">
      <c r="A7" s="39">
        <v>5</v>
      </c>
      <c r="B7" s="43" t="s">
        <v>8</v>
      </c>
      <c r="C7" s="41" t="s">
        <v>825</v>
      </c>
      <c r="D7" s="42">
        <v>3251.82</v>
      </c>
    </row>
    <row r="8" spans="1:4" x14ac:dyDescent="0.25">
      <c r="A8" s="39">
        <v>6</v>
      </c>
      <c r="B8" s="43" t="s">
        <v>9</v>
      </c>
      <c r="C8" s="41" t="s">
        <v>826</v>
      </c>
      <c r="D8" s="42">
        <v>554.32000000000005</v>
      </c>
    </row>
    <row r="9" spans="1:4" x14ac:dyDescent="0.25">
      <c r="A9" s="39">
        <v>7</v>
      </c>
      <c r="B9" s="44" t="s">
        <v>10</v>
      </c>
      <c r="C9" s="41" t="s">
        <v>827</v>
      </c>
      <c r="D9" s="42">
        <v>614.05999999999995</v>
      </c>
    </row>
    <row r="10" spans="1:4" x14ac:dyDescent="0.25">
      <c r="A10" s="39">
        <v>8</v>
      </c>
      <c r="B10" s="44" t="s">
        <v>11</v>
      </c>
      <c r="C10" s="41" t="s">
        <v>828</v>
      </c>
      <c r="D10" s="42">
        <v>150</v>
      </c>
    </row>
    <row r="11" spans="1:4" x14ac:dyDescent="0.25">
      <c r="A11" s="39">
        <v>9</v>
      </c>
      <c r="B11" s="43" t="s">
        <v>12</v>
      </c>
      <c r="C11" s="41" t="s">
        <v>829</v>
      </c>
      <c r="D11" s="42">
        <v>249.18</v>
      </c>
    </row>
    <row r="12" spans="1:4" x14ac:dyDescent="0.25">
      <c r="A12" s="39">
        <v>10</v>
      </c>
      <c r="B12" s="44" t="s">
        <v>13</v>
      </c>
      <c r="C12" s="41" t="s">
        <v>830</v>
      </c>
      <c r="D12" s="42">
        <v>777.93</v>
      </c>
    </row>
    <row r="13" spans="1:4" x14ac:dyDescent="0.25">
      <c r="A13" s="39">
        <v>11</v>
      </c>
      <c r="B13" s="44" t="s">
        <v>14</v>
      </c>
      <c r="C13" s="41" t="s">
        <v>831</v>
      </c>
      <c r="D13" s="42">
        <v>348.62</v>
      </c>
    </row>
    <row r="14" spans="1:4" x14ac:dyDescent="0.25">
      <c r="A14" s="39">
        <v>12</v>
      </c>
      <c r="B14" s="44" t="s">
        <v>15</v>
      </c>
      <c r="C14" s="41" t="s">
        <v>811</v>
      </c>
      <c r="D14" s="42">
        <v>681.27</v>
      </c>
    </row>
    <row r="15" spans="1:4" x14ac:dyDescent="0.25">
      <c r="A15" s="39">
        <v>13</v>
      </c>
      <c r="B15" s="44" t="s">
        <v>17</v>
      </c>
      <c r="C15" s="41" t="s">
        <v>518</v>
      </c>
      <c r="D15" s="42">
        <v>312.19</v>
      </c>
    </row>
    <row r="16" spans="1:4" x14ac:dyDescent="0.25">
      <c r="A16" s="39">
        <v>14</v>
      </c>
      <c r="B16" s="44" t="s">
        <v>18</v>
      </c>
      <c r="C16" s="41" t="s">
        <v>832</v>
      </c>
      <c r="D16" s="42">
        <v>282.31</v>
      </c>
    </row>
    <row r="17" spans="1:4" x14ac:dyDescent="0.25">
      <c r="A17" s="39">
        <v>15</v>
      </c>
      <c r="B17" s="44" t="s">
        <v>19</v>
      </c>
      <c r="C17" s="41" t="s">
        <v>833</v>
      </c>
      <c r="D17" s="42">
        <v>158.6</v>
      </c>
    </row>
    <row r="18" spans="1:4" x14ac:dyDescent="0.25">
      <c r="A18" s="39">
        <v>16</v>
      </c>
      <c r="B18" s="40" t="s">
        <v>20</v>
      </c>
      <c r="C18" s="41" t="s">
        <v>834</v>
      </c>
      <c r="D18" s="42">
        <v>1516.42</v>
      </c>
    </row>
    <row r="19" spans="1:4" x14ac:dyDescent="0.25">
      <c r="A19" s="39">
        <v>17</v>
      </c>
      <c r="B19" s="43" t="s">
        <v>21</v>
      </c>
      <c r="C19" s="41" t="s">
        <v>22</v>
      </c>
      <c r="D19" s="42">
        <v>1456.43</v>
      </c>
    </row>
    <row r="20" spans="1:4" x14ac:dyDescent="0.25">
      <c r="A20" s="39">
        <v>18</v>
      </c>
      <c r="B20" s="43" t="s">
        <v>23</v>
      </c>
      <c r="C20" s="41" t="s">
        <v>24</v>
      </c>
      <c r="D20" s="42">
        <v>475.84</v>
      </c>
    </row>
    <row r="21" spans="1:4" x14ac:dyDescent="0.25">
      <c r="A21" s="39">
        <v>19</v>
      </c>
      <c r="B21" s="43" t="s">
        <v>25</v>
      </c>
      <c r="C21" s="41" t="s">
        <v>835</v>
      </c>
      <c r="D21" s="42">
        <v>897.54</v>
      </c>
    </row>
    <row r="22" spans="1:4" x14ac:dyDescent="0.25">
      <c r="A22" s="39">
        <v>20</v>
      </c>
      <c r="B22" s="43" t="s">
        <v>26</v>
      </c>
      <c r="C22" s="41" t="s">
        <v>836</v>
      </c>
      <c r="D22" s="42">
        <v>734.95</v>
      </c>
    </row>
    <row r="23" spans="1:4" x14ac:dyDescent="0.25">
      <c r="A23" s="39">
        <v>21</v>
      </c>
      <c r="B23" s="43" t="s">
        <v>27</v>
      </c>
      <c r="C23" s="41" t="s">
        <v>28</v>
      </c>
      <c r="D23" s="42">
        <v>5452.75</v>
      </c>
    </row>
    <row r="24" spans="1:4" x14ac:dyDescent="0.25">
      <c r="A24" s="39">
        <v>22</v>
      </c>
      <c r="B24" s="40" t="s">
        <v>29</v>
      </c>
      <c r="C24" s="41" t="s">
        <v>837</v>
      </c>
      <c r="D24" s="42">
        <v>170.83</v>
      </c>
    </row>
    <row r="25" spans="1:4" x14ac:dyDescent="0.25">
      <c r="A25" s="39">
        <v>23</v>
      </c>
      <c r="B25" s="44" t="s">
        <v>30</v>
      </c>
      <c r="C25" s="41" t="s">
        <v>838</v>
      </c>
      <c r="D25" s="42">
        <v>279.42</v>
      </c>
    </row>
    <row r="26" spans="1:4" x14ac:dyDescent="0.25">
      <c r="A26" s="39">
        <v>24</v>
      </c>
      <c r="B26" s="43" t="s">
        <v>31</v>
      </c>
      <c r="C26" s="41" t="s">
        <v>32</v>
      </c>
      <c r="D26" s="42">
        <v>103.12</v>
      </c>
    </row>
    <row r="27" spans="1:4" x14ac:dyDescent="0.25">
      <c r="A27" s="39">
        <v>25</v>
      </c>
      <c r="B27" s="43" t="s">
        <v>33</v>
      </c>
      <c r="C27" s="41" t="s">
        <v>34</v>
      </c>
      <c r="D27" s="42">
        <v>1920</v>
      </c>
    </row>
    <row r="28" spans="1:4" x14ac:dyDescent="0.25">
      <c r="A28" s="39">
        <v>26</v>
      </c>
      <c r="B28" s="44" t="s">
        <v>35</v>
      </c>
      <c r="C28" s="41" t="s">
        <v>36</v>
      </c>
      <c r="D28" s="42">
        <v>634.13</v>
      </c>
    </row>
    <row r="29" spans="1:4" x14ac:dyDescent="0.25">
      <c r="A29" s="39">
        <v>27</v>
      </c>
      <c r="B29" s="43" t="s">
        <v>37</v>
      </c>
      <c r="C29" s="41" t="s">
        <v>741</v>
      </c>
      <c r="D29" s="42">
        <v>561.94000000000005</v>
      </c>
    </row>
    <row r="30" spans="1:4" x14ac:dyDescent="0.25">
      <c r="A30" s="39">
        <v>28</v>
      </c>
      <c r="B30" s="43" t="s">
        <v>38</v>
      </c>
      <c r="C30" s="41" t="s">
        <v>839</v>
      </c>
      <c r="D30" s="42">
        <v>2380.4699999999998</v>
      </c>
    </row>
    <row r="31" spans="1:4" x14ac:dyDescent="0.25">
      <c r="A31" s="39">
        <v>29</v>
      </c>
      <c r="B31" s="43" t="s">
        <v>39</v>
      </c>
      <c r="C31" s="41" t="s">
        <v>840</v>
      </c>
      <c r="D31" s="42">
        <v>2159.33</v>
      </c>
    </row>
    <row r="32" spans="1:4" x14ac:dyDescent="0.25">
      <c r="A32" s="39">
        <v>30</v>
      </c>
      <c r="B32" s="43" t="s">
        <v>40</v>
      </c>
      <c r="C32" s="41" t="s">
        <v>841</v>
      </c>
      <c r="D32" s="42">
        <v>290.35000000000002</v>
      </c>
    </row>
    <row r="33" spans="1:4" x14ac:dyDescent="0.25">
      <c r="A33" s="39">
        <v>31</v>
      </c>
      <c r="B33" s="43" t="s">
        <v>41</v>
      </c>
      <c r="C33" s="41" t="s">
        <v>842</v>
      </c>
      <c r="D33" s="42">
        <v>777.51</v>
      </c>
    </row>
    <row r="34" spans="1:4" x14ac:dyDescent="0.25">
      <c r="A34" s="39">
        <v>32</v>
      </c>
      <c r="B34" s="43" t="s">
        <v>42</v>
      </c>
      <c r="C34" s="41" t="s">
        <v>843</v>
      </c>
      <c r="D34" s="42">
        <v>1489.39</v>
      </c>
    </row>
    <row r="35" spans="1:4" x14ac:dyDescent="0.25">
      <c r="A35" s="39">
        <v>33</v>
      </c>
      <c r="B35" s="43" t="s">
        <v>43</v>
      </c>
      <c r="C35" s="41" t="s">
        <v>44</v>
      </c>
      <c r="D35" s="42">
        <v>1889.81</v>
      </c>
    </row>
    <row r="36" spans="1:4" x14ac:dyDescent="0.25">
      <c r="A36" s="39">
        <v>34</v>
      </c>
      <c r="B36" s="43" t="s">
        <v>45</v>
      </c>
      <c r="C36" s="41" t="s">
        <v>844</v>
      </c>
      <c r="D36" s="42">
        <v>486.91</v>
      </c>
    </row>
    <row r="37" spans="1:4" x14ac:dyDescent="0.25">
      <c r="A37" s="39">
        <v>35</v>
      </c>
      <c r="B37" s="44" t="s">
        <v>46</v>
      </c>
      <c r="C37" s="41" t="s">
        <v>845</v>
      </c>
      <c r="D37" s="42">
        <v>959.35</v>
      </c>
    </row>
    <row r="38" spans="1:4" x14ac:dyDescent="0.25">
      <c r="A38" s="39">
        <v>36</v>
      </c>
      <c r="B38" s="43" t="s">
        <v>47</v>
      </c>
      <c r="C38" s="41" t="s">
        <v>846</v>
      </c>
      <c r="D38" s="42">
        <v>319.97000000000003</v>
      </c>
    </row>
    <row r="39" spans="1:4" x14ac:dyDescent="0.25">
      <c r="A39" s="39">
        <v>37</v>
      </c>
      <c r="B39" s="44" t="s">
        <v>48</v>
      </c>
      <c r="C39" s="41" t="s">
        <v>847</v>
      </c>
      <c r="D39" s="42">
        <v>1628.16</v>
      </c>
    </row>
    <row r="40" spans="1:4" x14ac:dyDescent="0.25">
      <c r="A40" s="39">
        <v>38</v>
      </c>
      <c r="B40" s="43" t="s">
        <v>49</v>
      </c>
      <c r="C40" s="41" t="s">
        <v>848</v>
      </c>
      <c r="D40" s="42">
        <v>243.28</v>
      </c>
    </row>
    <row r="41" spans="1:4" x14ac:dyDescent="0.25">
      <c r="A41" s="39">
        <v>39</v>
      </c>
      <c r="B41" s="43" t="s">
        <v>50</v>
      </c>
      <c r="C41" s="41" t="s">
        <v>849</v>
      </c>
      <c r="D41" s="42">
        <v>660.1</v>
      </c>
    </row>
    <row r="42" spans="1:4" x14ac:dyDescent="0.25">
      <c r="A42" s="39">
        <v>40</v>
      </c>
      <c r="B42" s="43" t="s">
        <v>51</v>
      </c>
      <c r="C42" s="41" t="s">
        <v>52</v>
      </c>
      <c r="D42" s="42">
        <v>5990.7</v>
      </c>
    </row>
    <row r="43" spans="1:4" x14ac:dyDescent="0.25">
      <c r="A43" s="39">
        <v>41</v>
      </c>
      <c r="B43" s="43" t="s">
        <v>53</v>
      </c>
      <c r="C43" s="41" t="s">
        <v>850</v>
      </c>
      <c r="D43" s="42">
        <v>190.01</v>
      </c>
    </row>
    <row r="44" spans="1:4" x14ac:dyDescent="0.25">
      <c r="A44" s="39">
        <v>42</v>
      </c>
      <c r="B44" s="44" t="s">
        <v>54</v>
      </c>
      <c r="C44" s="41" t="s">
        <v>851</v>
      </c>
      <c r="D44" s="42">
        <v>778.19</v>
      </c>
    </row>
    <row r="45" spans="1:4" x14ac:dyDescent="0.25">
      <c r="A45" s="39">
        <v>43</v>
      </c>
      <c r="B45" s="43" t="s">
        <v>55</v>
      </c>
      <c r="C45" s="41" t="s">
        <v>852</v>
      </c>
      <c r="D45" s="42">
        <v>141.16999999999999</v>
      </c>
    </row>
    <row r="46" spans="1:4" x14ac:dyDescent="0.25">
      <c r="A46" s="39">
        <v>44</v>
      </c>
      <c r="B46" s="43" t="s">
        <v>56</v>
      </c>
      <c r="C46" s="41" t="s">
        <v>853</v>
      </c>
      <c r="D46" s="42">
        <v>110.13</v>
      </c>
    </row>
    <row r="47" spans="1:4" x14ac:dyDescent="0.25">
      <c r="A47" s="39">
        <v>45</v>
      </c>
      <c r="B47" s="43" t="s">
        <v>57</v>
      </c>
      <c r="C47" s="41" t="s">
        <v>58</v>
      </c>
      <c r="D47" s="42">
        <v>929.87</v>
      </c>
    </row>
    <row r="48" spans="1:4" x14ac:dyDescent="0.25">
      <c r="A48" s="39">
        <v>46</v>
      </c>
      <c r="B48" s="43" t="s">
        <v>59</v>
      </c>
      <c r="C48" s="41" t="s">
        <v>16</v>
      </c>
      <c r="D48" s="42">
        <v>344.64</v>
      </c>
    </row>
    <row r="49" spans="1:4" x14ac:dyDescent="0.25">
      <c r="A49" s="39">
        <v>47</v>
      </c>
      <c r="B49" s="43" t="s">
        <v>60</v>
      </c>
      <c r="C49" s="41" t="s">
        <v>830</v>
      </c>
      <c r="D49" s="42">
        <v>147.29</v>
      </c>
    </row>
    <row r="50" spans="1:4" x14ac:dyDescent="0.25">
      <c r="A50" s="39">
        <v>48</v>
      </c>
      <c r="B50" s="43" t="s">
        <v>61</v>
      </c>
      <c r="C50" s="41" t="s">
        <v>854</v>
      </c>
      <c r="D50" s="42">
        <v>685.83</v>
      </c>
    </row>
    <row r="51" spans="1:4" x14ac:dyDescent="0.25">
      <c r="A51" s="39">
        <v>49</v>
      </c>
      <c r="B51" s="44" t="s">
        <v>62</v>
      </c>
      <c r="C51" s="41" t="s">
        <v>855</v>
      </c>
      <c r="D51" s="42">
        <v>1253.8399999999999</v>
      </c>
    </row>
    <row r="52" spans="1:4" x14ac:dyDescent="0.25">
      <c r="A52" s="39">
        <v>50</v>
      </c>
      <c r="B52" s="44" t="s">
        <v>63</v>
      </c>
      <c r="C52" s="41" t="s">
        <v>823</v>
      </c>
      <c r="D52" s="42">
        <v>181.09</v>
      </c>
    </row>
    <row r="53" spans="1:4" x14ac:dyDescent="0.25">
      <c r="A53" s="39">
        <v>51</v>
      </c>
      <c r="B53" s="43" t="s">
        <v>64</v>
      </c>
      <c r="C53" s="41" t="s">
        <v>856</v>
      </c>
      <c r="D53" s="42">
        <v>340.06</v>
      </c>
    </row>
    <row r="54" spans="1:4" x14ac:dyDescent="0.25">
      <c r="A54" s="39">
        <v>52</v>
      </c>
      <c r="B54" s="43" t="s">
        <v>65</v>
      </c>
      <c r="C54" s="41" t="s">
        <v>857</v>
      </c>
      <c r="D54" s="42">
        <v>283.68</v>
      </c>
    </row>
    <row r="55" spans="1:4" x14ac:dyDescent="0.25">
      <c r="A55" s="39">
        <v>53</v>
      </c>
      <c r="B55" s="43" t="s">
        <v>66</v>
      </c>
      <c r="C55" s="41" t="s">
        <v>858</v>
      </c>
      <c r="D55" s="42">
        <v>130</v>
      </c>
    </row>
    <row r="56" spans="1:4" x14ac:dyDescent="0.25">
      <c r="A56" s="39">
        <v>54</v>
      </c>
      <c r="B56" s="43" t="s">
        <v>67</v>
      </c>
      <c r="C56" s="41" t="s">
        <v>859</v>
      </c>
      <c r="D56" s="42">
        <v>1041.96</v>
      </c>
    </row>
    <row r="57" spans="1:4" x14ac:dyDescent="0.25">
      <c r="A57" s="39">
        <v>55</v>
      </c>
      <c r="B57" s="43" t="s">
        <v>68</v>
      </c>
      <c r="C57" s="41" t="s">
        <v>860</v>
      </c>
      <c r="D57" s="42">
        <v>560.17999999999995</v>
      </c>
    </row>
    <row r="58" spans="1:4" x14ac:dyDescent="0.25">
      <c r="A58" s="39">
        <v>56</v>
      </c>
      <c r="B58" s="43" t="s">
        <v>69</v>
      </c>
      <c r="C58" s="41" t="s">
        <v>861</v>
      </c>
      <c r="D58" s="42">
        <v>236.88</v>
      </c>
    </row>
    <row r="59" spans="1:4" s="34" customFormat="1" x14ac:dyDescent="0.25">
      <c r="A59" s="39">
        <v>57</v>
      </c>
      <c r="B59" s="45" t="s">
        <v>70</v>
      </c>
      <c r="C59" s="35" t="s">
        <v>999</v>
      </c>
      <c r="D59" s="36">
        <v>860</v>
      </c>
    </row>
    <row r="60" spans="1:4" s="34" customFormat="1" x14ac:dyDescent="0.25">
      <c r="A60" s="39">
        <v>58</v>
      </c>
      <c r="B60" s="45" t="s">
        <v>72</v>
      </c>
      <c r="C60" s="35" t="s">
        <v>999</v>
      </c>
      <c r="D60" s="36">
        <f>80*1.866168</f>
        <v>149.29344</v>
      </c>
    </row>
    <row r="61" spans="1:4" s="34" customFormat="1" x14ac:dyDescent="0.25">
      <c r="A61" s="39">
        <v>59</v>
      </c>
      <c r="B61" s="46" t="s">
        <v>73</v>
      </c>
      <c r="C61" s="35" t="s">
        <v>999</v>
      </c>
      <c r="D61" s="36">
        <f>191.08*2.124324</f>
        <v>405.91582992000002</v>
      </c>
    </row>
    <row r="62" spans="1:4" s="34" customFormat="1" x14ac:dyDescent="0.25">
      <c r="A62" s="39">
        <v>60</v>
      </c>
      <c r="B62" s="46" t="s">
        <v>74</v>
      </c>
      <c r="C62" s="35" t="s">
        <v>999</v>
      </c>
      <c r="D62" s="36">
        <f>61*2.124324</f>
        <v>129.583764</v>
      </c>
    </row>
    <row r="63" spans="1:4" s="34" customFormat="1" x14ac:dyDescent="0.25">
      <c r="A63" s="39">
        <v>61</v>
      </c>
      <c r="B63" s="46" t="s">
        <v>75</v>
      </c>
      <c r="C63" s="35" t="s">
        <v>999</v>
      </c>
      <c r="D63" s="36">
        <f>180*1.3739</f>
        <v>247.30199999999999</v>
      </c>
    </row>
    <row r="64" spans="1:4" s="34" customFormat="1" x14ac:dyDescent="0.25">
      <c r="A64" s="39">
        <v>62</v>
      </c>
      <c r="B64" s="46" t="s">
        <v>76</v>
      </c>
      <c r="C64" s="35" t="s">
        <v>862</v>
      </c>
      <c r="D64" s="36">
        <f>240*1.3739</f>
        <v>329.73599999999999</v>
      </c>
    </row>
    <row r="65" spans="1:4" s="34" customFormat="1" x14ac:dyDescent="0.25">
      <c r="A65" s="39">
        <v>63</v>
      </c>
      <c r="B65" s="46" t="s">
        <v>76</v>
      </c>
      <c r="C65" s="35" t="s">
        <v>863</v>
      </c>
      <c r="D65" s="36">
        <f>160*1.3739</f>
        <v>219.82399999999998</v>
      </c>
    </row>
    <row r="66" spans="1:4" s="34" customFormat="1" x14ac:dyDescent="0.25">
      <c r="A66" s="39">
        <v>64</v>
      </c>
      <c r="B66" s="46" t="s">
        <v>77</v>
      </c>
      <c r="C66" s="35" t="s">
        <v>999</v>
      </c>
      <c r="D66" s="36">
        <f>80*1.3739</f>
        <v>109.91199999999999</v>
      </c>
    </row>
    <row r="67" spans="1:4" s="34" customFormat="1" x14ac:dyDescent="0.25">
      <c r="A67" s="39">
        <v>65</v>
      </c>
      <c r="B67" s="46" t="s">
        <v>78</v>
      </c>
      <c r="C67" s="35" t="s">
        <v>864</v>
      </c>
      <c r="D67" s="36">
        <f>160*1.3739</f>
        <v>219.82399999999998</v>
      </c>
    </row>
    <row r="68" spans="1:4" s="34" customFormat="1" x14ac:dyDescent="0.25">
      <c r="A68" s="39">
        <v>66</v>
      </c>
      <c r="B68" s="46" t="s">
        <v>79</v>
      </c>
      <c r="C68" s="35" t="s">
        <v>865</v>
      </c>
      <c r="D68" s="36">
        <f>160*1.3739</f>
        <v>219.82399999999998</v>
      </c>
    </row>
    <row r="69" spans="1:4" s="34" customFormat="1" x14ac:dyDescent="0.25">
      <c r="A69" s="39">
        <v>67</v>
      </c>
      <c r="B69" s="46" t="s">
        <v>80</v>
      </c>
      <c r="C69" s="35" t="s">
        <v>866</v>
      </c>
      <c r="D69" s="36">
        <f>200*1.3739</f>
        <v>274.77999999999997</v>
      </c>
    </row>
    <row r="70" spans="1:4" s="34" customFormat="1" x14ac:dyDescent="0.25">
      <c r="A70" s="39">
        <v>68</v>
      </c>
      <c r="B70" s="46" t="s">
        <v>81</v>
      </c>
      <c r="C70" s="35" t="s">
        <v>999</v>
      </c>
      <c r="D70" s="36">
        <f>80*1.3739</f>
        <v>109.91199999999999</v>
      </c>
    </row>
    <row r="71" spans="1:4" s="34" customFormat="1" x14ac:dyDescent="0.25">
      <c r="A71" s="39">
        <v>69</v>
      </c>
      <c r="B71" s="46" t="s">
        <v>79</v>
      </c>
      <c r="C71" s="35" t="s">
        <v>999</v>
      </c>
      <c r="D71" s="36">
        <f>120*1.3739</f>
        <v>164.86799999999999</v>
      </c>
    </row>
    <row r="72" spans="1:4" s="34" customFormat="1" x14ac:dyDescent="0.25">
      <c r="A72" s="39">
        <v>70</v>
      </c>
      <c r="B72" s="46" t="s">
        <v>82</v>
      </c>
      <c r="C72" s="35" t="s">
        <v>867</v>
      </c>
      <c r="D72" s="36">
        <f>80*1.3739</f>
        <v>109.91199999999999</v>
      </c>
    </row>
    <row r="73" spans="1:4" s="34" customFormat="1" x14ac:dyDescent="0.25">
      <c r="A73" s="39">
        <v>71</v>
      </c>
      <c r="B73" s="46" t="s">
        <v>83</v>
      </c>
      <c r="C73" s="35" t="s">
        <v>999</v>
      </c>
      <c r="D73" s="36">
        <f>120*1.3739</f>
        <v>164.86799999999999</v>
      </c>
    </row>
    <row r="74" spans="1:4" s="34" customFormat="1" x14ac:dyDescent="0.25">
      <c r="A74" s="39">
        <v>72</v>
      </c>
      <c r="B74" s="46" t="s">
        <v>84</v>
      </c>
      <c r="C74" s="35" t="s">
        <v>999</v>
      </c>
      <c r="D74" s="36">
        <f>280*1.3739</f>
        <v>384.69199999999995</v>
      </c>
    </row>
    <row r="75" spans="1:4" s="34" customFormat="1" x14ac:dyDescent="0.25">
      <c r="A75" s="39">
        <v>73</v>
      </c>
      <c r="B75" s="46" t="s">
        <v>85</v>
      </c>
      <c r="C75" s="35" t="s">
        <v>999</v>
      </c>
      <c r="D75" s="36">
        <f>80*1.3739</f>
        <v>109.91199999999999</v>
      </c>
    </row>
    <row r="76" spans="1:4" s="34" customFormat="1" x14ac:dyDescent="0.25">
      <c r="A76" s="39">
        <v>74</v>
      </c>
      <c r="B76" s="46" t="s">
        <v>86</v>
      </c>
      <c r="C76" s="35" t="s">
        <v>999</v>
      </c>
      <c r="D76" s="36">
        <f>80*1.3739</f>
        <v>109.91199999999999</v>
      </c>
    </row>
    <row r="77" spans="1:4" s="34" customFormat="1" x14ac:dyDescent="0.25">
      <c r="A77" s="39">
        <v>75</v>
      </c>
      <c r="B77" s="46" t="s">
        <v>87</v>
      </c>
      <c r="C77" s="35" t="s">
        <v>999</v>
      </c>
      <c r="D77" s="36">
        <f>80*1.3739</f>
        <v>109.91199999999999</v>
      </c>
    </row>
    <row r="78" spans="1:4" s="34" customFormat="1" x14ac:dyDescent="0.25">
      <c r="A78" s="39">
        <v>76</v>
      </c>
      <c r="B78" s="46" t="s">
        <v>82</v>
      </c>
      <c r="C78" s="35" t="s">
        <v>999</v>
      </c>
      <c r="D78" s="36">
        <f>120*1.3739</f>
        <v>164.86799999999999</v>
      </c>
    </row>
    <row r="79" spans="1:4" s="34" customFormat="1" x14ac:dyDescent="0.25">
      <c r="A79" s="39">
        <v>77</v>
      </c>
      <c r="B79" s="46" t="s">
        <v>88</v>
      </c>
      <c r="C79" s="35" t="s">
        <v>999</v>
      </c>
      <c r="D79" s="36">
        <f>120*1.3739</f>
        <v>164.86799999999999</v>
      </c>
    </row>
    <row r="80" spans="1:4" s="34" customFormat="1" x14ac:dyDescent="0.25">
      <c r="A80" s="39">
        <v>78</v>
      </c>
      <c r="B80" s="46" t="s">
        <v>89</v>
      </c>
      <c r="C80" s="35" t="s">
        <v>999</v>
      </c>
      <c r="D80" s="36">
        <f>98*1.3739</f>
        <v>134.6422</v>
      </c>
    </row>
    <row r="81" spans="2:2" s="34" customFormat="1" x14ac:dyDescent="0.25">
      <c r="B81" s="47"/>
    </row>
    <row r="95" spans="2:2" x14ac:dyDescent="0.25">
      <c r="B95" s="48"/>
    </row>
  </sheetData>
  <mergeCells count="1">
    <mergeCell ref="A1:D1"/>
  </mergeCells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workbookViewId="0">
      <selection sqref="A1:XFD1048576"/>
    </sheetView>
  </sheetViews>
  <sheetFormatPr defaultRowHeight="12" x14ac:dyDescent="0.2"/>
  <cols>
    <col min="1" max="1" width="4.140625" style="115" bestFit="1" customWidth="1"/>
    <col min="2" max="2" width="52.5703125" style="116" customWidth="1"/>
    <col min="3" max="3" width="17.42578125" style="117" customWidth="1"/>
    <col min="4" max="4" width="15.7109375" style="150" customWidth="1"/>
    <col min="5" max="16384" width="9.140625" style="114"/>
  </cols>
  <sheetData>
    <row r="1" spans="1:5" ht="38.25" customHeight="1" x14ac:dyDescent="0.2">
      <c r="A1" s="163" t="s">
        <v>998</v>
      </c>
      <c r="B1" s="163"/>
      <c r="C1" s="163"/>
      <c r="D1" s="163"/>
      <c r="E1" s="112"/>
    </row>
    <row r="2" spans="1:5" s="10" customFormat="1" ht="45" x14ac:dyDescent="0.25">
      <c r="A2" s="113" t="s">
        <v>0</v>
      </c>
      <c r="B2" s="102" t="s">
        <v>1</v>
      </c>
      <c r="C2" s="102" t="s">
        <v>112</v>
      </c>
      <c r="D2" s="103" t="s">
        <v>3</v>
      </c>
    </row>
    <row r="3" spans="1:5" s="144" customFormat="1" ht="20.100000000000001" customHeight="1" x14ac:dyDescent="0.25">
      <c r="A3" s="87">
        <v>1</v>
      </c>
      <c r="B3" s="142" t="s">
        <v>878</v>
      </c>
      <c r="C3" s="143" t="s">
        <v>879</v>
      </c>
      <c r="D3" s="148">
        <v>938.7</v>
      </c>
    </row>
    <row r="4" spans="1:5" s="144" customFormat="1" ht="20.100000000000001" customHeight="1" x14ac:dyDescent="0.25">
      <c r="A4" s="87">
        <v>2</v>
      </c>
      <c r="B4" s="142" t="s">
        <v>880</v>
      </c>
      <c r="C4" s="143" t="s">
        <v>881</v>
      </c>
      <c r="D4" s="148">
        <v>292.5</v>
      </c>
    </row>
    <row r="5" spans="1:5" s="144" customFormat="1" ht="20.100000000000001" customHeight="1" x14ac:dyDescent="0.25">
      <c r="A5" s="87">
        <v>3</v>
      </c>
      <c r="B5" s="142" t="s">
        <v>882</v>
      </c>
      <c r="C5" s="143" t="s">
        <v>883</v>
      </c>
      <c r="D5" s="148">
        <v>241.89</v>
      </c>
    </row>
    <row r="6" spans="1:5" s="144" customFormat="1" ht="20.100000000000001" customHeight="1" x14ac:dyDescent="0.25">
      <c r="A6" s="87">
        <v>4</v>
      </c>
      <c r="B6" s="142" t="s">
        <v>884</v>
      </c>
      <c r="C6" s="143" t="s">
        <v>885</v>
      </c>
      <c r="D6" s="148">
        <v>437.96</v>
      </c>
    </row>
    <row r="7" spans="1:5" s="144" customFormat="1" ht="20.100000000000001" customHeight="1" x14ac:dyDescent="0.25">
      <c r="A7" s="87">
        <v>5</v>
      </c>
      <c r="B7" s="142" t="s">
        <v>886</v>
      </c>
      <c r="C7" s="143" t="s">
        <v>887</v>
      </c>
      <c r="D7" s="148">
        <v>289.67</v>
      </c>
    </row>
    <row r="8" spans="1:5" s="144" customFormat="1" ht="20.100000000000001" customHeight="1" x14ac:dyDescent="0.25">
      <c r="A8" s="87">
        <v>6</v>
      </c>
      <c r="B8" s="142" t="s">
        <v>888</v>
      </c>
      <c r="C8" s="143" t="s">
        <v>889</v>
      </c>
      <c r="D8" s="148">
        <v>750.67</v>
      </c>
    </row>
    <row r="9" spans="1:5" s="144" customFormat="1" ht="20.100000000000001" customHeight="1" x14ac:dyDescent="0.25">
      <c r="A9" s="87">
        <v>7</v>
      </c>
      <c r="B9" s="142" t="s">
        <v>890</v>
      </c>
      <c r="C9" s="143" t="s">
        <v>891</v>
      </c>
      <c r="D9" s="148">
        <v>4229.34</v>
      </c>
    </row>
    <row r="10" spans="1:5" s="144" customFormat="1" ht="20.100000000000001" customHeight="1" x14ac:dyDescent="0.25">
      <c r="A10" s="87">
        <v>8</v>
      </c>
      <c r="B10" s="142" t="s">
        <v>892</v>
      </c>
      <c r="C10" s="143" t="s">
        <v>893</v>
      </c>
      <c r="D10" s="148">
        <v>632.26</v>
      </c>
    </row>
    <row r="11" spans="1:5" s="144" customFormat="1" ht="20.100000000000001" customHeight="1" x14ac:dyDescent="0.25">
      <c r="A11" s="87">
        <v>9</v>
      </c>
      <c r="B11" s="142" t="s">
        <v>894</v>
      </c>
      <c r="C11" s="143" t="s">
        <v>895</v>
      </c>
      <c r="D11" s="148">
        <v>720.54</v>
      </c>
    </row>
    <row r="12" spans="1:5" s="144" customFormat="1" ht="20.100000000000001" customHeight="1" x14ac:dyDescent="0.25">
      <c r="A12" s="87">
        <v>10</v>
      </c>
      <c r="B12" s="142" t="s">
        <v>896</v>
      </c>
      <c r="C12" s="143" t="s">
        <v>897</v>
      </c>
      <c r="D12" s="148">
        <v>4622.78</v>
      </c>
    </row>
    <row r="13" spans="1:5" s="144" customFormat="1" ht="20.100000000000001" customHeight="1" x14ac:dyDescent="0.25">
      <c r="A13" s="87">
        <v>11</v>
      </c>
      <c r="B13" s="142" t="s">
        <v>898</v>
      </c>
      <c r="C13" s="143" t="s">
        <v>899</v>
      </c>
      <c r="D13" s="148">
        <v>1430.55</v>
      </c>
    </row>
    <row r="14" spans="1:5" s="144" customFormat="1" ht="20.100000000000001" customHeight="1" x14ac:dyDescent="0.25">
      <c r="A14" s="87">
        <v>12</v>
      </c>
      <c r="B14" s="142" t="s">
        <v>900</v>
      </c>
      <c r="C14" s="143" t="s">
        <v>901</v>
      </c>
      <c r="D14" s="148">
        <v>555.57000000000005</v>
      </c>
    </row>
    <row r="15" spans="1:5" s="144" customFormat="1" ht="20.100000000000001" customHeight="1" x14ac:dyDescent="0.25">
      <c r="A15" s="87">
        <v>13</v>
      </c>
      <c r="B15" s="142" t="s">
        <v>902</v>
      </c>
      <c r="C15" s="143" t="s">
        <v>903</v>
      </c>
      <c r="D15" s="148">
        <v>772.45</v>
      </c>
    </row>
    <row r="16" spans="1:5" s="144" customFormat="1" ht="20.100000000000001" customHeight="1" x14ac:dyDescent="0.25">
      <c r="A16" s="87">
        <v>14</v>
      </c>
      <c r="B16" s="142" t="s">
        <v>904</v>
      </c>
      <c r="C16" s="143" t="s">
        <v>905</v>
      </c>
      <c r="D16" s="148">
        <v>390.61</v>
      </c>
    </row>
    <row r="17" spans="1:4" s="144" customFormat="1" ht="20.100000000000001" customHeight="1" x14ac:dyDescent="0.25">
      <c r="A17" s="87">
        <v>15</v>
      </c>
      <c r="B17" s="142" t="s">
        <v>906</v>
      </c>
      <c r="C17" s="143" t="s">
        <v>907</v>
      </c>
      <c r="D17" s="148">
        <v>7398.68</v>
      </c>
    </row>
    <row r="18" spans="1:4" s="144" customFormat="1" ht="20.100000000000001" customHeight="1" x14ac:dyDescent="0.25">
      <c r="A18" s="87">
        <v>16</v>
      </c>
      <c r="B18" s="142" t="s">
        <v>908</v>
      </c>
      <c r="C18" s="143" t="s">
        <v>909</v>
      </c>
      <c r="D18" s="148">
        <v>838.3</v>
      </c>
    </row>
    <row r="19" spans="1:4" s="144" customFormat="1" ht="20.100000000000001" customHeight="1" x14ac:dyDescent="0.25">
      <c r="A19" s="87">
        <v>17</v>
      </c>
      <c r="B19" s="142" t="s">
        <v>910</v>
      </c>
      <c r="C19" s="143" t="s">
        <v>911</v>
      </c>
      <c r="D19" s="148">
        <v>306.57</v>
      </c>
    </row>
    <row r="20" spans="1:4" s="144" customFormat="1" ht="20.100000000000001" customHeight="1" x14ac:dyDescent="0.25">
      <c r="A20" s="87">
        <v>18</v>
      </c>
      <c r="B20" s="142" t="s">
        <v>912</v>
      </c>
      <c r="C20" s="143" t="s">
        <v>913</v>
      </c>
      <c r="D20" s="148">
        <v>910.81</v>
      </c>
    </row>
    <row r="21" spans="1:4" s="144" customFormat="1" ht="20.100000000000001" customHeight="1" x14ac:dyDescent="0.25">
      <c r="A21" s="87">
        <v>19</v>
      </c>
      <c r="B21" s="142" t="s">
        <v>914</v>
      </c>
      <c r="C21" s="143" t="s">
        <v>915</v>
      </c>
      <c r="D21" s="148">
        <v>439.07</v>
      </c>
    </row>
    <row r="22" spans="1:4" s="144" customFormat="1" ht="20.100000000000001" customHeight="1" x14ac:dyDescent="0.25">
      <c r="A22" s="87">
        <v>20</v>
      </c>
      <c r="B22" s="142" t="s">
        <v>916</v>
      </c>
      <c r="C22" s="143" t="s">
        <v>917</v>
      </c>
      <c r="D22" s="148">
        <v>609.45000000000005</v>
      </c>
    </row>
    <row r="23" spans="1:4" s="144" customFormat="1" ht="20.100000000000001" customHeight="1" x14ac:dyDescent="0.25">
      <c r="A23" s="87">
        <v>21</v>
      </c>
      <c r="B23" s="142" t="s">
        <v>918</v>
      </c>
      <c r="C23" s="143" t="s">
        <v>919</v>
      </c>
      <c r="D23" s="148">
        <v>1175.68</v>
      </c>
    </row>
    <row r="24" spans="1:4" s="144" customFormat="1" ht="20.100000000000001" customHeight="1" x14ac:dyDescent="0.25">
      <c r="A24" s="87">
        <v>22</v>
      </c>
      <c r="B24" s="142" t="s">
        <v>920</v>
      </c>
      <c r="C24" s="143" t="s">
        <v>921</v>
      </c>
      <c r="D24" s="148">
        <v>1047.9100000000001</v>
      </c>
    </row>
    <row r="25" spans="1:4" s="144" customFormat="1" ht="20.100000000000001" customHeight="1" x14ac:dyDescent="0.25">
      <c r="A25" s="87">
        <v>23</v>
      </c>
      <c r="B25" s="142" t="s">
        <v>922</v>
      </c>
      <c r="C25" s="143" t="s">
        <v>923</v>
      </c>
      <c r="D25" s="148">
        <v>553.71</v>
      </c>
    </row>
    <row r="26" spans="1:4" s="144" customFormat="1" ht="20.100000000000001" customHeight="1" x14ac:dyDescent="0.25">
      <c r="A26" s="87">
        <v>24</v>
      </c>
      <c r="B26" s="142" t="s">
        <v>924</v>
      </c>
      <c r="C26" s="143" t="s">
        <v>925</v>
      </c>
      <c r="D26" s="148">
        <v>10265.25</v>
      </c>
    </row>
    <row r="27" spans="1:4" s="144" customFormat="1" ht="20.100000000000001" customHeight="1" x14ac:dyDescent="0.25">
      <c r="A27" s="87">
        <v>25</v>
      </c>
      <c r="B27" s="142" t="s">
        <v>926</v>
      </c>
      <c r="C27" s="143" t="s">
        <v>927</v>
      </c>
      <c r="D27" s="148">
        <v>1279.6500000000001</v>
      </c>
    </row>
    <row r="28" spans="1:4" s="144" customFormat="1" ht="20.100000000000001" customHeight="1" x14ac:dyDescent="0.25">
      <c r="A28" s="87">
        <v>26</v>
      </c>
      <c r="B28" s="142" t="s">
        <v>928</v>
      </c>
      <c r="C28" s="143" t="s">
        <v>929</v>
      </c>
      <c r="D28" s="148">
        <v>120.91</v>
      </c>
    </row>
    <row r="29" spans="1:4" s="144" customFormat="1" ht="20.100000000000001" customHeight="1" x14ac:dyDescent="0.25">
      <c r="A29" s="87">
        <v>27</v>
      </c>
      <c r="B29" s="142" t="s">
        <v>930</v>
      </c>
      <c r="C29" s="143" t="s">
        <v>931</v>
      </c>
      <c r="D29" s="148">
        <v>121.66</v>
      </c>
    </row>
    <row r="30" spans="1:4" s="144" customFormat="1" ht="20.100000000000001" customHeight="1" x14ac:dyDescent="0.25">
      <c r="A30" s="87">
        <v>28</v>
      </c>
      <c r="B30" s="142" t="s">
        <v>932</v>
      </c>
      <c r="C30" s="143" t="s">
        <v>933</v>
      </c>
      <c r="D30" s="148">
        <v>47016.93</v>
      </c>
    </row>
    <row r="31" spans="1:4" s="144" customFormat="1" ht="20.100000000000001" customHeight="1" x14ac:dyDescent="0.25">
      <c r="A31" s="87">
        <v>29</v>
      </c>
      <c r="B31" s="142" t="s">
        <v>934</v>
      </c>
      <c r="C31" s="143" t="s">
        <v>935</v>
      </c>
      <c r="D31" s="148">
        <v>354.17</v>
      </c>
    </row>
    <row r="32" spans="1:4" s="144" customFormat="1" ht="20.100000000000001" customHeight="1" x14ac:dyDescent="0.25">
      <c r="A32" s="87">
        <v>30</v>
      </c>
      <c r="B32" s="142" t="s">
        <v>936</v>
      </c>
      <c r="C32" s="143" t="s">
        <v>937</v>
      </c>
      <c r="D32" s="148">
        <v>374.46</v>
      </c>
    </row>
    <row r="33" spans="1:4" s="144" customFormat="1" ht="20.100000000000001" customHeight="1" x14ac:dyDescent="0.25">
      <c r="A33" s="87">
        <v>31</v>
      </c>
      <c r="B33" s="142" t="s">
        <v>938</v>
      </c>
      <c r="C33" s="143" t="s">
        <v>939</v>
      </c>
      <c r="D33" s="148">
        <v>2100.58</v>
      </c>
    </row>
    <row r="34" spans="1:4" s="144" customFormat="1" ht="20.100000000000001" customHeight="1" x14ac:dyDescent="0.25">
      <c r="A34" s="87">
        <v>32</v>
      </c>
      <c r="B34" s="142" t="s">
        <v>940</v>
      </c>
      <c r="C34" s="143" t="s">
        <v>941</v>
      </c>
      <c r="D34" s="148">
        <v>292.98</v>
      </c>
    </row>
    <row r="35" spans="1:4" s="144" customFormat="1" ht="20.100000000000001" customHeight="1" x14ac:dyDescent="0.25">
      <c r="A35" s="87">
        <v>33</v>
      </c>
      <c r="B35" s="142" t="s">
        <v>942</v>
      </c>
      <c r="C35" s="143" t="s">
        <v>943</v>
      </c>
      <c r="D35" s="148">
        <v>3577.34</v>
      </c>
    </row>
    <row r="36" spans="1:4" s="144" customFormat="1" ht="20.100000000000001" customHeight="1" x14ac:dyDescent="0.25">
      <c r="A36" s="87">
        <v>34</v>
      </c>
      <c r="B36" s="142" t="s">
        <v>944</v>
      </c>
      <c r="C36" s="143" t="s">
        <v>945</v>
      </c>
      <c r="D36" s="148">
        <v>215.18</v>
      </c>
    </row>
    <row r="37" spans="1:4" s="144" customFormat="1" ht="20.100000000000001" customHeight="1" x14ac:dyDescent="0.25">
      <c r="A37" s="87">
        <v>35</v>
      </c>
      <c r="B37" s="142" t="s">
        <v>946</v>
      </c>
      <c r="C37" s="143" t="s">
        <v>947</v>
      </c>
      <c r="D37" s="148">
        <v>200.19</v>
      </c>
    </row>
    <row r="38" spans="1:4" s="144" customFormat="1" ht="20.100000000000001" customHeight="1" x14ac:dyDescent="0.25">
      <c r="A38" s="87">
        <v>36</v>
      </c>
      <c r="B38" s="142" t="s">
        <v>948</v>
      </c>
      <c r="C38" s="143" t="s">
        <v>949</v>
      </c>
      <c r="D38" s="148">
        <v>472.35</v>
      </c>
    </row>
    <row r="39" spans="1:4" s="144" customFormat="1" ht="20.100000000000001" customHeight="1" x14ac:dyDescent="0.25">
      <c r="A39" s="87">
        <v>37</v>
      </c>
      <c r="B39" s="142" t="s">
        <v>950</v>
      </c>
      <c r="C39" s="143" t="s">
        <v>951</v>
      </c>
      <c r="D39" s="148">
        <v>273.38</v>
      </c>
    </row>
    <row r="40" spans="1:4" s="144" customFormat="1" ht="20.100000000000001" customHeight="1" x14ac:dyDescent="0.25">
      <c r="A40" s="87">
        <v>38</v>
      </c>
      <c r="B40" s="142" t="s">
        <v>952</v>
      </c>
      <c r="C40" s="143" t="s">
        <v>911</v>
      </c>
      <c r="D40" s="148">
        <v>1268.49</v>
      </c>
    </row>
    <row r="41" spans="1:4" s="144" customFormat="1" ht="20.100000000000001" customHeight="1" x14ac:dyDescent="0.25">
      <c r="A41" s="87">
        <v>39</v>
      </c>
      <c r="B41" s="142" t="s">
        <v>953</v>
      </c>
      <c r="C41" s="143" t="s">
        <v>954</v>
      </c>
      <c r="D41" s="148">
        <v>295.02</v>
      </c>
    </row>
    <row r="42" spans="1:4" s="144" customFormat="1" ht="20.100000000000001" customHeight="1" x14ac:dyDescent="0.25">
      <c r="A42" s="87">
        <v>40</v>
      </c>
      <c r="B42" s="142" t="s">
        <v>955</v>
      </c>
      <c r="C42" s="143" t="s">
        <v>956</v>
      </c>
      <c r="D42" s="148">
        <v>118.33</v>
      </c>
    </row>
    <row r="43" spans="1:4" s="144" customFormat="1" ht="20.100000000000001" customHeight="1" x14ac:dyDescent="0.25">
      <c r="A43" s="87">
        <v>41</v>
      </c>
      <c r="B43" s="142" t="s">
        <v>957</v>
      </c>
      <c r="C43" s="143" t="s">
        <v>958</v>
      </c>
      <c r="D43" s="148">
        <v>157.52000000000001</v>
      </c>
    </row>
    <row r="44" spans="1:4" s="144" customFormat="1" ht="20.100000000000001" customHeight="1" x14ac:dyDescent="0.25">
      <c r="A44" s="87">
        <v>42</v>
      </c>
      <c r="B44" s="142" t="s">
        <v>959</v>
      </c>
      <c r="C44" s="143" t="s">
        <v>960</v>
      </c>
      <c r="D44" s="148">
        <v>679.8</v>
      </c>
    </row>
    <row r="45" spans="1:4" s="144" customFormat="1" ht="20.100000000000001" customHeight="1" x14ac:dyDescent="0.25">
      <c r="A45" s="87">
        <v>43</v>
      </c>
      <c r="B45" s="142" t="s">
        <v>961</v>
      </c>
      <c r="C45" s="143" t="s">
        <v>962</v>
      </c>
      <c r="D45" s="148">
        <v>1138.95</v>
      </c>
    </row>
    <row r="46" spans="1:4" s="144" customFormat="1" ht="20.100000000000001" customHeight="1" x14ac:dyDescent="0.25">
      <c r="A46" s="87">
        <v>44</v>
      </c>
      <c r="B46" s="142" t="s">
        <v>963</v>
      </c>
      <c r="C46" s="143" t="s">
        <v>964</v>
      </c>
      <c r="D46" s="148">
        <v>1515.25</v>
      </c>
    </row>
    <row r="47" spans="1:4" s="144" customFormat="1" ht="20.100000000000001" customHeight="1" x14ac:dyDescent="0.25">
      <c r="A47" s="87">
        <v>45</v>
      </c>
      <c r="B47" s="142" t="s">
        <v>965</v>
      </c>
      <c r="C47" s="143" t="s">
        <v>966</v>
      </c>
      <c r="D47" s="148">
        <v>375.66</v>
      </c>
    </row>
    <row r="48" spans="1:4" s="144" customFormat="1" ht="20.100000000000001" customHeight="1" x14ac:dyDescent="0.25">
      <c r="A48" s="87">
        <v>46</v>
      </c>
      <c r="B48" s="142" t="s">
        <v>967</v>
      </c>
      <c r="C48" s="143" t="s">
        <v>968</v>
      </c>
      <c r="D48" s="148">
        <v>289.56</v>
      </c>
    </row>
    <row r="49" spans="1:4" s="144" customFormat="1" ht="20.100000000000001" customHeight="1" x14ac:dyDescent="0.25">
      <c r="A49" s="87">
        <v>47</v>
      </c>
      <c r="B49" s="142" t="s">
        <v>969</v>
      </c>
      <c r="C49" s="143" t="s">
        <v>970</v>
      </c>
      <c r="D49" s="148">
        <v>852.73</v>
      </c>
    </row>
    <row r="50" spans="1:4" s="144" customFormat="1" ht="20.100000000000001" customHeight="1" x14ac:dyDescent="0.25">
      <c r="A50" s="87">
        <v>48</v>
      </c>
      <c r="B50" s="142" t="s">
        <v>971</v>
      </c>
      <c r="C50" s="143" t="s">
        <v>972</v>
      </c>
      <c r="D50" s="148">
        <v>2453.39</v>
      </c>
    </row>
    <row r="51" spans="1:4" s="144" customFormat="1" ht="20.100000000000001" customHeight="1" x14ac:dyDescent="0.25">
      <c r="A51" s="87">
        <v>49</v>
      </c>
      <c r="B51" s="142" t="s">
        <v>973</v>
      </c>
      <c r="C51" s="143" t="s">
        <v>974</v>
      </c>
      <c r="D51" s="148">
        <v>3449.49</v>
      </c>
    </row>
    <row r="52" spans="1:4" s="144" customFormat="1" ht="20.100000000000001" customHeight="1" x14ac:dyDescent="0.25">
      <c r="A52" s="87">
        <v>50</v>
      </c>
      <c r="B52" s="142" t="s">
        <v>975</v>
      </c>
      <c r="C52" s="143" t="s">
        <v>976</v>
      </c>
      <c r="D52" s="148">
        <v>397.13</v>
      </c>
    </row>
    <row r="53" spans="1:4" s="144" customFormat="1" ht="20.100000000000001" customHeight="1" x14ac:dyDescent="0.25">
      <c r="A53" s="87">
        <v>51</v>
      </c>
      <c r="B53" s="142" t="s">
        <v>977</v>
      </c>
      <c r="C53" s="143" t="s">
        <v>978</v>
      </c>
      <c r="D53" s="148">
        <v>729.06</v>
      </c>
    </row>
    <row r="54" spans="1:4" s="144" customFormat="1" ht="20.100000000000001" customHeight="1" x14ac:dyDescent="0.25">
      <c r="A54" s="87">
        <v>52</v>
      </c>
      <c r="B54" s="142" t="s">
        <v>979</v>
      </c>
      <c r="C54" s="143" t="s">
        <v>980</v>
      </c>
      <c r="D54" s="148">
        <v>108.79</v>
      </c>
    </row>
    <row r="55" spans="1:4" s="144" customFormat="1" ht="20.100000000000001" customHeight="1" x14ac:dyDescent="0.25">
      <c r="A55" s="87">
        <v>53</v>
      </c>
      <c r="B55" s="142" t="s">
        <v>981</v>
      </c>
      <c r="C55" s="143" t="s">
        <v>275</v>
      </c>
      <c r="D55" s="148">
        <v>104.02</v>
      </c>
    </row>
    <row r="56" spans="1:4" s="144" customFormat="1" ht="20.100000000000001" customHeight="1" x14ac:dyDescent="0.25">
      <c r="A56" s="87">
        <v>54</v>
      </c>
      <c r="B56" s="142" t="s">
        <v>982</v>
      </c>
      <c r="C56" s="143" t="s">
        <v>983</v>
      </c>
      <c r="D56" s="148">
        <v>139.15</v>
      </c>
    </row>
    <row r="57" spans="1:4" s="144" customFormat="1" ht="20.100000000000001" customHeight="1" x14ac:dyDescent="0.25">
      <c r="A57" s="87">
        <v>55</v>
      </c>
      <c r="B57" s="142" t="s">
        <v>984</v>
      </c>
      <c r="C57" s="143" t="s">
        <v>985</v>
      </c>
      <c r="D57" s="148">
        <v>164.34</v>
      </c>
    </row>
    <row r="58" spans="1:4" s="144" customFormat="1" ht="20.100000000000001" customHeight="1" x14ac:dyDescent="0.25">
      <c r="A58" s="87">
        <v>56</v>
      </c>
      <c r="B58" s="142" t="s">
        <v>894</v>
      </c>
      <c r="C58" s="143" t="s">
        <v>895</v>
      </c>
      <c r="D58" s="148">
        <v>869.08</v>
      </c>
    </row>
    <row r="59" spans="1:4" s="144" customFormat="1" ht="20.100000000000001" customHeight="1" x14ac:dyDescent="0.25">
      <c r="A59" s="87">
        <v>57</v>
      </c>
      <c r="B59" s="142" t="s">
        <v>986</v>
      </c>
      <c r="C59" s="143" t="s">
        <v>987</v>
      </c>
      <c r="D59" s="148">
        <v>2480.5500000000002</v>
      </c>
    </row>
    <row r="60" spans="1:4" s="144" customFormat="1" ht="20.100000000000001" customHeight="1" x14ac:dyDescent="0.25">
      <c r="A60" s="87">
        <v>58</v>
      </c>
      <c r="B60" s="142" t="s">
        <v>988</v>
      </c>
      <c r="C60" s="143" t="s">
        <v>989</v>
      </c>
      <c r="D60" s="148">
        <v>364.39</v>
      </c>
    </row>
    <row r="61" spans="1:4" s="144" customFormat="1" ht="20.100000000000001" customHeight="1" x14ac:dyDescent="0.25">
      <c r="A61" s="87">
        <v>59</v>
      </c>
      <c r="B61" s="142" t="s">
        <v>990</v>
      </c>
      <c r="C61" s="143" t="s">
        <v>991</v>
      </c>
      <c r="D61" s="148">
        <f>2433.4*1.527396</f>
        <v>3716.7654264000003</v>
      </c>
    </row>
    <row r="62" spans="1:4" s="144" customFormat="1" ht="20.100000000000001" customHeight="1" x14ac:dyDescent="0.25">
      <c r="A62" s="87">
        <v>60</v>
      </c>
      <c r="B62" s="142" t="s">
        <v>992</v>
      </c>
      <c r="C62" s="143" t="s">
        <v>993</v>
      </c>
      <c r="D62" s="148">
        <f>194.3*1.527396</f>
        <v>296.77304279999998</v>
      </c>
    </row>
    <row r="63" spans="1:4" s="144" customFormat="1" ht="20.100000000000001" customHeight="1" x14ac:dyDescent="0.25">
      <c r="A63" s="87">
        <v>61</v>
      </c>
      <c r="B63" s="142" t="s">
        <v>994</v>
      </c>
      <c r="C63" s="143" t="s">
        <v>995</v>
      </c>
      <c r="D63" s="148">
        <f>690.94*1.3512</f>
        <v>933.59812800000009</v>
      </c>
    </row>
    <row r="64" spans="1:4" s="144" customFormat="1" ht="20.100000000000001" customHeight="1" x14ac:dyDescent="0.25">
      <c r="A64" s="87">
        <v>62</v>
      </c>
      <c r="B64" s="142" t="s">
        <v>996</v>
      </c>
      <c r="C64" s="143" t="s">
        <v>997</v>
      </c>
      <c r="D64" s="148">
        <f>10951.51*1.3512</f>
        <v>14797.680312</v>
      </c>
    </row>
    <row r="65" spans="1:4" s="144" customFormat="1" ht="15.75" x14ac:dyDescent="0.25">
      <c r="A65" s="145"/>
      <c r="B65" s="146"/>
      <c r="C65" s="147"/>
      <c r="D65" s="149"/>
    </row>
  </sheetData>
  <mergeCells count="1">
    <mergeCell ref="A1:D1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10" workbookViewId="0">
      <selection activeCell="A10" sqref="A1:XFD1048576"/>
    </sheetView>
  </sheetViews>
  <sheetFormatPr defaultRowHeight="15.75" x14ac:dyDescent="0.25"/>
  <cols>
    <col min="1" max="1" width="5.7109375" style="34" customWidth="1"/>
    <col min="2" max="2" width="48.7109375" style="34" customWidth="1"/>
    <col min="3" max="3" width="15.7109375" style="34" customWidth="1"/>
    <col min="4" max="4" width="15.7109375" style="57" customWidth="1"/>
    <col min="5" max="250" width="9.140625" style="34"/>
    <col min="251" max="251" width="4.42578125" style="34" customWidth="1"/>
    <col min="252" max="252" width="17.140625" style="34" customWidth="1"/>
    <col min="253" max="253" width="24.28515625" style="34" customWidth="1"/>
    <col min="254" max="254" width="9.140625" style="34"/>
    <col min="255" max="255" width="30.140625" style="34" customWidth="1"/>
    <col min="256" max="256" width="12.28515625" style="34" customWidth="1"/>
    <col min="257" max="257" width="13.42578125" style="34" customWidth="1"/>
    <col min="258" max="259" width="13.28515625" style="34" customWidth="1"/>
    <col min="260" max="260" width="10.28515625" style="34" customWidth="1"/>
    <col min="261" max="506" width="9.140625" style="34"/>
    <col min="507" max="507" width="4.42578125" style="34" customWidth="1"/>
    <col min="508" max="508" width="17.140625" style="34" customWidth="1"/>
    <col min="509" max="509" width="24.28515625" style="34" customWidth="1"/>
    <col min="510" max="510" width="9.140625" style="34"/>
    <col min="511" max="511" width="30.140625" style="34" customWidth="1"/>
    <col min="512" max="512" width="12.28515625" style="34" customWidth="1"/>
    <col min="513" max="513" width="13.42578125" style="34" customWidth="1"/>
    <col min="514" max="515" width="13.28515625" style="34" customWidth="1"/>
    <col min="516" max="516" width="10.28515625" style="34" customWidth="1"/>
    <col min="517" max="762" width="9.140625" style="34"/>
    <col min="763" max="763" width="4.42578125" style="34" customWidth="1"/>
    <col min="764" max="764" width="17.140625" style="34" customWidth="1"/>
    <col min="765" max="765" width="24.28515625" style="34" customWidth="1"/>
    <col min="766" max="766" width="9.140625" style="34"/>
    <col min="767" max="767" width="30.140625" style="34" customWidth="1"/>
    <col min="768" max="768" width="12.28515625" style="34" customWidth="1"/>
    <col min="769" max="769" width="13.42578125" style="34" customWidth="1"/>
    <col min="770" max="771" width="13.28515625" style="34" customWidth="1"/>
    <col min="772" max="772" width="10.28515625" style="34" customWidth="1"/>
    <col min="773" max="1018" width="9.140625" style="34"/>
    <col min="1019" max="1019" width="4.42578125" style="34" customWidth="1"/>
    <col min="1020" max="1020" width="17.140625" style="34" customWidth="1"/>
    <col min="1021" max="1021" width="24.28515625" style="34" customWidth="1"/>
    <col min="1022" max="1022" width="9.140625" style="34"/>
    <col min="1023" max="1023" width="30.140625" style="34" customWidth="1"/>
    <col min="1024" max="1024" width="12.28515625" style="34" customWidth="1"/>
    <col min="1025" max="1025" width="13.42578125" style="34" customWidth="1"/>
    <col min="1026" max="1027" width="13.28515625" style="34" customWidth="1"/>
    <col min="1028" max="1028" width="10.28515625" style="34" customWidth="1"/>
    <col min="1029" max="1274" width="9.140625" style="34"/>
    <col min="1275" max="1275" width="4.42578125" style="34" customWidth="1"/>
    <col min="1276" max="1276" width="17.140625" style="34" customWidth="1"/>
    <col min="1277" max="1277" width="24.28515625" style="34" customWidth="1"/>
    <col min="1278" max="1278" width="9.140625" style="34"/>
    <col min="1279" max="1279" width="30.140625" style="34" customWidth="1"/>
    <col min="1280" max="1280" width="12.28515625" style="34" customWidth="1"/>
    <col min="1281" max="1281" width="13.42578125" style="34" customWidth="1"/>
    <col min="1282" max="1283" width="13.28515625" style="34" customWidth="1"/>
    <col min="1284" max="1284" width="10.28515625" style="34" customWidth="1"/>
    <col min="1285" max="1530" width="9.140625" style="34"/>
    <col min="1531" max="1531" width="4.42578125" style="34" customWidth="1"/>
    <col min="1532" max="1532" width="17.140625" style="34" customWidth="1"/>
    <col min="1533" max="1533" width="24.28515625" style="34" customWidth="1"/>
    <col min="1534" max="1534" width="9.140625" style="34"/>
    <col min="1535" max="1535" width="30.140625" style="34" customWidth="1"/>
    <col min="1536" max="1536" width="12.28515625" style="34" customWidth="1"/>
    <col min="1537" max="1537" width="13.42578125" style="34" customWidth="1"/>
    <col min="1538" max="1539" width="13.28515625" style="34" customWidth="1"/>
    <col min="1540" max="1540" width="10.28515625" style="34" customWidth="1"/>
    <col min="1541" max="1786" width="9.140625" style="34"/>
    <col min="1787" max="1787" width="4.42578125" style="34" customWidth="1"/>
    <col min="1788" max="1788" width="17.140625" style="34" customWidth="1"/>
    <col min="1789" max="1789" width="24.28515625" style="34" customWidth="1"/>
    <col min="1790" max="1790" width="9.140625" style="34"/>
    <col min="1791" max="1791" width="30.140625" style="34" customWidth="1"/>
    <col min="1792" max="1792" width="12.28515625" style="34" customWidth="1"/>
    <col min="1793" max="1793" width="13.42578125" style="34" customWidth="1"/>
    <col min="1794" max="1795" width="13.28515625" style="34" customWidth="1"/>
    <col min="1796" max="1796" width="10.28515625" style="34" customWidth="1"/>
    <col min="1797" max="2042" width="9.140625" style="34"/>
    <col min="2043" max="2043" width="4.42578125" style="34" customWidth="1"/>
    <col min="2044" max="2044" width="17.140625" style="34" customWidth="1"/>
    <col min="2045" max="2045" width="24.28515625" style="34" customWidth="1"/>
    <col min="2046" max="2046" width="9.140625" style="34"/>
    <col min="2047" max="2047" width="30.140625" style="34" customWidth="1"/>
    <col min="2048" max="2048" width="12.28515625" style="34" customWidth="1"/>
    <col min="2049" max="2049" width="13.42578125" style="34" customWidth="1"/>
    <col min="2050" max="2051" width="13.28515625" style="34" customWidth="1"/>
    <col min="2052" max="2052" width="10.28515625" style="34" customWidth="1"/>
    <col min="2053" max="2298" width="9.140625" style="34"/>
    <col min="2299" max="2299" width="4.42578125" style="34" customWidth="1"/>
    <col min="2300" max="2300" width="17.140625" style="34" customWidth="1"/>
    <col min="2301" max="2301" width="24.28515625" style="34" customWidth="1"/>
    <col min="2302" max="2302" width="9.140625" style="34"/>
    <col min="2303" max="2303" width="30.140625" style="34" customWidth="1"/>
    <col min="2304" max="2304" width="12.28515625" style="34" customWidth="1"/>
    <col min="2305" max="2305" width="13.42578125" style="34" customWidth="1"/>
    <col min="2306" max="2307" width="13.28515625" style="34" customWidth="1"/>
    <col min="2308" max="2308" width="10.28515625" style="34" customWidth="1"/>
    <col min="2309" max="2554" width="9.140625" style="34"/>
    <col min="2555" max="2555" width="4.42578125" style="34" customWidth="1"/>
    <col min="2556" max="2556" width="17.140625" style="34" customWidth="1"/>
    <col min="2557" max="2557" width="24.28515625" style="34" customWidth="1"/>
    <col min="2558" max="2558" width="9.140625" style="34"/>
    <col min="2559" max="2559" width="30.140625" style="34" customWidth="1"/>
    <col min="2560" max="2560" width="12.28515625" style="34" customWidth="1"/>
    <col min="2561" max="2561" width="13.42578125" style="34" customWidth="1"/>
    <col min="2562" max="2563" width="13.28515625" style="34" customWidth="1"/>
    <col min="2564" max="2564" width="10.28515625" style="34" customWidth="1"/>
    <col min="2565" max="2810" width="9.140625" style="34"/>
    <col min="2811" max="2811" width="4.42578125" style="34" customWidth="1"/>
    <col min="2812" max="2812" width="17.140625" style="34" customWidth="1"/>
    <col min="2813" max="2813" width="24.28515625" style="34" customWidth="1"/>
    <col min="2814" max="2814" width="9.140625" style="34"/>
    <col min="2815" max="2815" width="30.140625" style="34" customWidth="1"/>
    <col min="2816" max="2816" width="12.28515625" style="34" customWidth="1"/>
    <col min="2817" max="2817" width="13.42578125" style="34" customWidth="1"/>
    <col min="2818" max="2819" width="13.28515625" style="34" customWidth="1"/>
    <col min="2820" max="2820" width="10.28515625" style="34" customWidth="1"/>
    <col min="2821" max="3066" width="9.140625" style="34"/>
    <col min="3067" max="3067" width="4.42578125" style="34" customWidth="1"/>
    <col min="3068" max="3068" width="17.140625" style="34" customWidth="1"/>
    <col min="3069" max="3069" width="24.28515625" style="34" customWidth="1"/>
    <col min="3070" max="3070" width="9.140625" style="34"/>
    <col min="3071" max="3071" width="30.140625" style="34" customWidth="1"/>
    <col min="3072" max="3072" width="12.28515625" style="34" customWidth="1"/>
    <col min="3073" max="3073" width="13.42578125" style="34" customWidth="1"/>
    <col min="3074" max="3075" width="13.28515625" style="34" customWidth="1"/>
    <col min="3076" max="3076" width="10.28515625" style="34" customWidth="1"/>
    <col min="3077" max="3322" width="9.140625" style="34"/>
    <col min="3323" max="3323" width="4.42578125" style="34" customWidth="1"/>
    <col min="3324" max="3324" width="17.140625" style="34" customWidth="1"/>
    <col min="3325" max="3325" width="24.28515625" style="34" customWidth="1"/>
    <col min="3326" max="3326" width="9.140625" style="34"/>
    <col min="3327" max="3327" width="30.140625" style="34" customWidth="1"/>
    <col min="3328" max="3328" width="12.28515625" style="34" customWidth="1"/>
    <col min="3329" max="3329" width="13.42578125" style="34" customWidth="1"/>
    <col min="3330" max="3331" width="13.28515625" style="34" customWidth="1"/>
    <col min="3332" max="3332" width="10.28515625" style="34" customWidth="1"/>
    <col min="3333" max="3578" width="9.140625" style="34"/>
    <col min="3579" max="3579" width="4.42578125" style="34" customWidth="1"/>
    <col min="3580" max="3580" width="17.140625" style="34" customWidth="1"/>
    <col min="3581" max="3581" width="24.28515625" style="34" customWidth="1"/>
    <col min="3582" max="3582" width="9.140625" style="34"/>
    <col min="3583" max="3583" width="30.140625" style="34" customWidth="1"/>
    <col min="3584" max="3584" width="12.28515625" style="34" customWidth="1"/>
    <col min="3585" max="3585" width="13.42578125" style="34" customWidth="1"/>
    <col min="3586" max="3587" width="13.28515625" style="34" customWidth="1"/>
    <col min="3588" max="3588" width="10.28515625" style="34" customWidth="1"/>
    <col min="3589" max="3834" width="9.140625" style="34"/>
    <col min="3835" max="3835" width="4.42578125" style="34" customWidth="1"/>
    <col min="3836" max="3836" width="17.140625" style="34" customWidth="1"/>
    <col min="3837" max="3837" width="24.28515625" style="34" customWidth="1"/>
    <col min="3838" max="3838" width="9.140625" style="34"/>
    <col min="3839" max="3839" width="30.140625" style="34" customWidth="1"/>
    <col min="3840" max="3840" width="12.28515625" style="34" customWidth="1"/>
    <col min="3841" max="3841" width="13.42578125" style="34" customWidth="1"/>
    <col min="3842" max="3843" width="13.28515625" style="34" customWidth="1"/>
    <col min="3844" max="3844" width="10.28515625" style="34" customWidth="1"/>
    <col min="3845" max="4090" width="9.140625" style="34"/>
    <col min="4091" max="4091" width="4.42578125" style="34" customWidth="1"/>
    <col min="4092" max="4092" width="17.140625" style="34" customWidth="1"/>
    <col min="4093" max="4093" width="24.28515625" style="34" customWidth="1"/>
    <col min="4094" max="4094" width="9.140625" style="34"/>
    <col min="4095" max="4095" width="30.140625" style="34" customWidth="1"/>
    <col min="4096" max="4096" width="12.28515625" style="34" customWidth="1"/>
    <col min="4097" max="4097" width="13.42578125" style="34" customWidth="1"/>
    <col min="4098" max="4099" width="13.28515625" style="34" customWidth="1"/>
    <col min="4100" max="4100" width="10.28515625" style="34" customWidth="1"/>
    <col min="4101" max="4346" width="9.140625" style="34"/>
    <col min="4347" max="4347" width="4.42578125" style="34" customWidth="1"/>
    <col min="4348" max="4348" width="17.140625" style="34" customWidth="1"/>
    <col min="4349" max="4349" width="24.28515625" style="34" customWidth="1"/>
    <col min="4350" max="4350" width="9.140625" style="34"/>
    <col min="4351" max="4351" width="30.140625" style="34" customWidth="1"/>
    <col min="4352" max="4352" width="12.28515625" style="34" customWidth="1"/>
    <col min="4353" max="4353" width="13.42578125" style="34" customWidth="1"/>
    <col min="4354" max="4355" width="13.28515625" style="34" customWidth="1"/>
    <col min="4356" max="4356" width="10.28515625" style="34" customWidth="1"/>
    <col min="4357" max="4602" width="9.140625" style="34"/>
    <col min="4603" max="4603" width="4.42578125" style="34" customWidth="1"/>
    <col min="4604" max="4604" width="17.140625" style="34" customWidth="1"/>
    <col min="4605" max="4605" width="24.28515625" style="34" customWidth="1"/>
    <col min="4606" max="4606" width="9.140625" style="34"/>
    <col min="4607" max="4607" width="30.140625" style="34" customWidth="1"/>
    <col min="4608" max="4608" width="12.28515625" style="34" customWidth="1"/>
    <col min="4609" max="4609" width="13.42578125" style="34" customWidth="1"/>
    <col min="4610" max="4611" width="13.28515625" style="34" customWidth="1"/>
    <col min="4612" max="4612" width="10.28515625" style="34" customWidth="1"/>
    <col min="4613" max="4858" width="9.140625" style="34"/>
    <col min="4859" max="4859" width="4.42578125" style="34" customWidth="1"/>
    <col min="4860" max="4860" width="17.140625" style="34" customWidth="1"/>
    <col min="4861" max="4861" width="24.28515625" style="34" customWidth="1"/>
    <col min="4862" max="4862" width="9.140625" style="34"/>
    <col min="4863" max="4863" width="30.140625" style="34" customWidth="1"/>
    <col min="4864" max="4864" width="12.28515625" style="34" customWidth="1"/>
    <col min="4865" max="4865" width="13.42578125" style="34" customWidth="1"/>
    <col min="4866" max="4867" width="13.28515625" style="34" customWidth="1"/>
    <col min="4868" max="4868" width="10.28515625" style="34" customWidth="1"/>
    <col min="4869" max="5114" width="9.140625" style="34"/>
    <col min="5115" max="5115" width="4.42578125" style="34" customWidth="1"/>
    <col min="5116" max="5116" width="17.140625" style="34" customWidth="1"/>
    <col min="5117" max="5117" width="24.28515625" style="34" customWidth="1"/>
    <col min="5118" max="5118" width="9.140625" style="34"/>
    <col min="5119" max="5119" width="30.140625" style="34" customWidth="1"/>
    <col min="5120" max="5120" width="12.28515625" style="34" customWidth="1"/>
    <col min="5121" max="5121" width="13.42578125" style="34" customWidth="1"/>
    <col min="5122" max="5123" width="13.28515625" style="34" customWidth="1"/>
    <col min="5124" max="5124" width="10.28515625" style="34" customWidth="1"/>
    <col min="5125" max="5370" width="9.140625" style="34"/>
    <col min="5371" max="5371" width="4.42578125" style="34" customWidth="1"/>
    <col min="5372" max="5372" width="17.140625" style="34" customWidth="1"/>
    <col min="5373" max="5373" width="24.28515625" style="34" customWidth="1"/>
    <col min="5374" max="5374" width="9.140625" style="34"/>
    <col min="5375" max="5375" width="30.140625" style="34" customWidth="1"/>
    <col min="5376" max="5376" width="12.28515625" style="34" customWidth="1"/>
    <col min="5377" max="5377" width="13.42578125" style="34" customWidth="1"/>
    <col min="5378" max="5379" width="13.28515625" style="34" customWidth="1"/>
    <col min="5380" max="5380" width="10.28515625" style="34" customWidth="1"/>
    <col min="5381" max="5626" width="9.140625" style="34"/>
    <col min="5627" max="5627" width="4.42578125" style="34" customWidth="1"/>
    <col min="5628" max="5628" width="17.140625" style="34" customWidth="1"/>
    <col min="5629" max="5629" width="24.28515625" style="34" customWidth="1"/>
    <col min="5630" max="5630" width="9.140625" style="34"/>
    <col min="5631" max="5631" width="30.140625" style="34" customWidth="1"/>
    <col min="5632" max="5632" width="12.28515625" style="34" customWidth="1"/>
    <col min="5633" max="5633" width="13.42578125" style="34" customWidth="1"/>
    <col min="5634" max="5635" width="13.28515625" style="34" customWidth="1"/>
    <col min="5636" max="5636" width="10.28515625" style="34" customWidth="1"/>
    <col min="5637" max="5882" width="9.140625" style="34"/>
    <col min="5883" max="5883" width="4.42578125" style="34" customWidth="1"/>
    <col min="5884" max="5884" width="17.140625" style="34" customWidth="1"/>
    <col min="5885" max="5885" width="24.28515625" style="34" customWidth="1"/>
    <col min="5886" max="5886" width="9.140625" style="34"/>
    <col min="5887" max="5887" width="30.140625" style="34" customWidth="1"/>
    <col min="5888" max="5888" width="12.28515625" style="34" customWidth="1"/>
    <col min="5889" max="5889" width="13.42578125" style="34" customWidth="1"/>
    <col min="5890" max="5891" width="13.28515625" style="34" customWidth="1"/>
    <col min="5892" max="5892" width="10.28515625" style="34" customWidth="1"/>
    <col min="5893" max="6138" width="9.140625" style="34"/>
    <col min="6139" max="6139" width="4.42578125" style="34" customWidth="1"/>
    <col min="6140" max="6140" width="17.140625" style="34" customWidth="1"/>
    <col min="6141" max="6141" width="24.28515625" style="34" customWidth="1"/>
    <col min="6142" max="6142" width="9.140625" style="34"/>
    <col min="6143" max="6143" width="30.140625" style="34" customWidth="1"/>
    <col min="6144" max="6144" width="12.28515625" style="34" customWidth="1"/>
    <col min="6145" max="6145" width="13.42578125" style="34" customWidth="1"/>
    <col min="6146" max="6147" width="13.28515625" style="34" customWidth="1"/>
    <col min="6148" max="6148" width="10.28515625" style="34" customWidth="1"/>
    <col min="6149" max="6394" width="9.140625" style="34"/>
    <col min="6395" max="6395" width="4.42578125" style="34" customWidth="1"/>
    <col min="6396" max="6396" width="17.140625" style="34" customWidth="1"/>
    <col min="6397" max="6397" width="24.28515625" style="34" customWidth="1"/>
    <col min="6398" max="6398" width="9.140625" style="34"/>
    <col min="6399" max="6399" width="30.140625" style="34" customWidth="1"/>
    <col min="6400" max="6400" width="12.28515625" style="34" customWidth="1"/>
    <col min="6401" max="6401" width="13.42578125" style="34" customWidth="1"/>
    <col min="6402" max="6403" width="13.28515625" style="34" customWidth="1"/>
    <col min="6404" max="6404" width="10.28515625" style="34" customWidth="1"/>
    <col min="6405" max="6650" width="9.140625" style="34"/>
    <col min="6651" max="6651" width="4.42578125" style="34" customWidth="1"/>
    <col min="6652" max="6652" width="17.140625" style="34" customWidth="1"/>
    <col min="6653" max="6653" width="24.28515625" style="34" customWidth="1"/>
    <col min="6654" max="6654" width="9.140625" style="34"/>
    <col min="6655" max="6655" width="30.140625" style="34" customWidth="1"/>
    <col min="6656" max="6656" width="12.28515625" style="34" customWidth="1"/>
    <col min="6657" max="6657" width="13.42578125" style="34" customWidth="1"/>
    <col min="6658" max="6659" width="13.28515625" style="34" customWidth="1"/>
    <col min="6660" max="6660" width="10.28515625" style="34" customWidth="1"/>
    <col min="6661" max="6906" width="9.140625" style="34"/>
    <col min="6907" max="6907" width="4.42578125" style="34" customWidth="1"/>
    <col min="6908" max="6908" width="17.140625" style="34" customWidth="1"/>
    <col min="6909" max="6909" width="24.28515625" style="34" customWidth="1"/>
    <col min="6910" max="6910" width="9.140625" style="34"/>
    <col min="6911" max="6911" width="30.140625" style="34" customWidth="1"/>
    <col min="6912" max="6912" width="12.28515625" style="34" customWidth="1"/>
    <col min="6913" max="6913" width="13.42578125" style="34" customWidth="1"/>
    <col min="6914" max="6915" width="13.28515625" style="34" customWidth="1"/>
    <col min="6916" max="6916" width="10.28515625" style="34" customWidth="1"/>
    <col min="6917" max="7162" width="9.140625" style="34"/>
    <col min="7163" max="7163" width="4.42578125" style="34" customWidth="1"/>
    <col min="7164" max="7164" width="17.140625" style="34" customWidth="1"/>
    <col min="7165" max="7165" width="24.28515625" style="34" customWidth="1"/>
    <col min="7166" max="7166" width="9.140625" style="34"/>
    <col min="7167" max="7167" width="30.140625" style="34" customWidth="1"/>
    <col min="7168" max="7168" width="12.28515625" style="34" customWidth="1"/>
    <col min="7169" max="7169" width="13.42578125" style="34" customWidth="1"/>
    <col min="7170" max="7171" width="13.28515625" style="34" customWidth="1"/>
    <col min="7172" max="7172" width="10.28515625" style="34" customWidth="1"/>
    <col min="7173" max="7418" width="9.140625" style="34"/>
    <col min="7419" max="7419" width="4.42578125" style="34" customWidth="1"/>
    <col min="7420" max="7420" width="17.140625" style="34" customWidth="1"/>
    <col min="7421" max="7421" width="24.28515625" style="34" customWidth="1"/>
    <col min="7422" max="7422" width="9.140625" style="34"/>
    <col min="7423" max="7423" width="30.140625" style="34" customWidth="1"/>
    <col min="7424" max="7424" width="12.28515625" style="34" customWidth="1"/>
    <col min="7425" max="7425" width="13.42578125" style="34" customWidth="1"/>
    <col min="7426" max="7427" width="13.28515625" style="34" customWidth="1"/>
    <col min="7428" max="7428" width="10.28515625" style="34" customWidth="1"/>
    <col min="7429" max="7674" width="9.140625" style="34"/>
    <col min="7675" max="7675" width="4.42578125" style="34" customWidth="1"/>
    <col min="7676" max="7676" width="17.140625" style="34" customWidth="1"/>
    <col min="7677" max="7677" width="24.28515625" style="34" customWidth="1"/>
    <col min="7678" max="7678" width="9.140625" style="34"/>
    <col min="7679" max="7679" width="30.140625" style="34" customWidth="1"/>
    <col min="7680" max="7680" width="12.28515625" style="34" customWidth="1"/>
    <col min="7681" max="7681" width="13.42578125" style="34" customWidth="1"/>
    <col min="7682" max="7683" width="13.28515625" style="34" customWidth="1"/>
    <col min="7684" max="7684" width="10.28515625" style="34" customWidth="1"/>
    <col min="7685" max="7930" width="9.140625" style="34"/>
    <col min="7931" max="7931" width="4.42578125" style="34" customWidth="1"/>
    <col min="7932" max="7932" width="17.140625" style="34" customWidth="1"/>
    <col min="7933" max="7933" width="24.28515625" style="34" customWidth="1"/>
    <col min="7934" max="7934" width="9.140625" style="34"/>
    <col min="7935" max="7935" width="30.140625" style="34" customWidth="1"/>
    <col min="7936" max="7936" width="12.28515625" style="34" customWidth="1"/>
    <col min="7937" max="7937" width="13.42578125" style="34" customWidth="1"/>
    <col min="7938" max="7939" width="13.28515625" style="34" customWidth="1"/>
    <col min="7940" max="7940" width="10.28515625" style="34" customWidth="1"/>
    <col min="7941" max="8186" width="9.140625" style="34"/>
    <col min="8187" max="8187" width="4.42578125" style="34" customWidth="1"/>
    <col min="8188" max="8188" width="17.140625" style="34" customWidth="1"/>
    <col min="8189" max="8189" width="24.28515625" style="34" customWidth="1"/>
    <col min="8190" max="8190" width="9.140625" style="34"/>
    <col min="8191" max="8191" width="30.140625" style="34" customWidth="1"/>
    <col min="8192" max="8192" width="12.28515625" style="34" customWidth="1"/>
    <col min="8193" max="8193" width="13.42578125" style="34" customWidth="1"/>
    <col min="8194" max="8195" width="13.28515625" style="34" customWidth="1"/>
    <col min="8196" max="8196" width="10.28515625" style="34" customWidth="1"/>
    <col min="8197" max="8442" width="9.140625" style="34"/>
    <col min="8443" max="8443" width="4.42578125" style="34" customWidth="1"/>
    <col min="8444" max="8444" width="17.140625" style="34" customWidth="1"/>
    <col min="8445" max="8445" width="24.28515625" style="34" customWidth="1"/>
    <col min="8446" max="8446" width="9.140625" style="34"/>
    <col min="8447" max="8447" width="30.140625" style="34" customWidth="1"/>
    <col min="8448" max="8448" width="12.28515625" style="34" customWidth="1"/>
    <col min="8449" max="8449" width="13.42578125" style="34" customWidth="1"/>
    <col min="8450" max="8451" width="13.28515625" style="34" customWidth="1"/>
    <col min="8452" max="8452" width="10.28515625" style="34" customWidth="1"/>
    <col min="8453" max="8698" width="9.140625" style="34"/>
    <col min="8699" max="8699" width="4.42578125" style="34" customWidth="1"/>
    <col min="8700" max="8700" width="17.140625" style="34" customWidth="1"/>
    <col min="8701" max="8701" width="24.28515625" style="34" customWidth="1"/>
    <col min="8702" max="8702" width="9.140625" style="34"/>
    <col min="8703" max="8703" width="30.140625" style="34" customWidth="1"/>
    <col min="8704" max="8704" width="12.28515625" style="34" customWidth="1"/>
    <col min="8705" max="8705" width="13.42578125" style="34" customWidth="1"/>
    <col min="8706" max="8707" width="13.28515625" style="34" customWidth="1"/>
    <col min="8708" max="8708" width="10.28515625" style="34" customWidth="1"/>
    <col min="8709" max="8954" width="9.140625" style="34"/>
    <col min="8955" max="8955" width="4.42578125" style="34" customWidth="1"/>
    <col min="8956" max="8956" width="17.140625" style="34" customWidth="1"/>
    <col min="8957" max="8957" width="24.28515625" style="34" customWidth="1"/>
    <col min="8958" max="8958" width="9.140625" style="34"/>
    <col min="8959" max="8959" width="30.140625" style="34" customWidth="1"/>
    <col min="8960" max="8960" width="12.28515625" style="34" customWidth="1"/>
    <col min="8961" max="8961" width="13.42578125" style="34" customWidth="1"/>
    <col min="8962" max="8963" width="13.28515625" style="34" customWidth="1"/>
    <col min="8964" max="8964" width="10.28515625" style="34" customWidth="1"/>
    <col min="8965" max="9210" width="9.140625" style="34"/>
    <col min="9211" max="9211" width="4.42578125" style="34" customWidth="1"/>
    <col min="9212" max="9212" width="17.140625" style="34" customWidth="1"/>
    <col min="9213" max="9213" width="24.28515625" style="34" customWidth="1"/>
    <col min="9214" max="9214" width="9.140625" style="34"/>
    <col min="9215" max="9215" width="30.140625" style="34" customWidth="1"/>
    <col min="9216" max="9216" width="12.28515625" style="34" customWidth="1"/>
    <col min="9217" max="9217" width="13.42578125" style="34" customWidth="1"/>
    <col min="9218" max="9219" width="13.28515625" style="34" customWidth="1"/>
    <col min="9220" max="9220" width="10.28515625" style="34" customWidth="1"/>
    <col min="9221" max="9466" width="9.140625" style="34"/>
    <col min="9467" max="9467" width="4.42578125" style="34" customWidth="1"/>
    <col min="9468" max="9468" width="17.140625" style="34" customWidth="1"/>
    <col min="9469" max="9469" width="24.28515625" style="34" customWidth="1"/>
    <col min="9470" max="9470" width="9.140625" style="34"/>
    <col min="9471" max="9471" width="30.140625" style="34" customWidth="1"/>
    <col min="9472" max="9472" width="12.28515625" style="34" customWidth="1"/>
    <col min="9473" max="9473" width="13.42578125" style="34" customWidth="1"/>
    <col min="9474" max="9475" width="13.28515625" style="34" customWidth="1"/>
    <col min="9476" max="9476" width="10.28515625" style="34" customWidth="1"/>
    <col min="9477" max="9722" width="9.140625" style="34"/>
    <col min="9723" max="9723" width="4.42578125" style="34" customWidth="1"/>
    <col min="9724" max="9724" width="17.140625" style="34" customWidth="1"/>
    <col min="9725" max="9725" width="24.28515625" style="34" customWidth="1"/>
    <col min="9726" max="9726" width="9.140625" style="34"/>
    <col min="9727" max="9727" width="30.140625" style="34" customWidth="1"/>
    <col min="9728" max="9728" width="12.28515625" style="34" customWidth="1"/>
    <col min="9729" max="9729" width="13.42578125" style="34" customWidth="1"/>
    <col min="9730" max="9731" width="13.28515625" style="34" customWidth="1"/>
    <col min="9732" max="9732" width="10.28515625" style="34" customWidth="1"/>
    <col min="9733" max="9978" width="9.140625" style="34"/>
    <col min="9979" max="9979" width="4.42578125" style="34" customWidth="1"/>
    <col min="9980" max="9980" width="17.140625" style="34" customWidth="1"/>
    <col min="9981" max="9981" width="24.28515625" style="34" customWidth="1"/>
    <col min="9982" max="9982" width="9.140625" style="34"/>
    <col min="9983" max="9983" width="30.140625" style="34" customWidth="1"/>
    <col min="9984" max="9984" width="12.28515625" style="34" customWidth="1"/>
    <col min="9985" max="9985" width="13.42578125" style="34" customWidth="1"/>
    <col min="9986" max="9987" width="13.28515625" style="34" customWidth="1"/>
    <col min="9988" max="9988" width="10.28515625" style="34" customWidth="1"/>
    <col min="9989" max="10234" width="9.140625" style="34"/>
    <col min="10235" max="10235" width="4.42578125" style="34" customWidth="1"/>
    <col min="10236" max="10236" width="17.140625" style="34" customWidth="1"/>
    <col min="10237" max="10237" width="24.28515625" style="34" customWidth="1"/>
    <col min="10238" max="10238" width="9.140625" style="34"/>
    <col min="10239" max="10239" width="30.140625" style="34" customWidth="1"/>
    <col min="10240" max="10240" width="12.28515625" style="34" customWidth="1"/>
    <col min="10241" max="10241" width="13.42578125" style="34" customWidth="1"/>
    <col min="10242" max="10243" width="13.28515625" style="34" customWidth="1"/>
    <col min="10244" max="10244" width="10.28515625" style="34" customWidth="1"/>
    <col min="10245" max="10490" width="9.140625" style="34"/>
    <col min="10491" max="10491" width="4.42578125" style="34" customWidth="1"/>
    <col min="10492" max="10492" width="17.140625" style="34" customWidth="1"/>
    <col min="10493" max="10493" width="24.28515625" style="34" customWidth="1"/>
    <col min="10494" max="10494" width="9.140625" style="34"/>
    <col min="10495" max="10495" width="30.140625" style="34" customWidth="1"/>
    <col min="10496" max="10496" width="12.28515625" style="34" customWidth="1"/>
    <col min="10497" max="10497" width="13.42578125" style="34" customWidth="1"/>
    <col min="10498" max="10499" width="13.28515625" style="34" customWidth="1"/>
    <col min="10500" max="10500" width="10.28515625" style="34" customWidth="1"/>
    <col min="10501" max="10746" width="9.140625" style="34"/>
    <col min="10747" max="10747" width="4.42578125" style="34" customWidth="1"/>
    <col min="10748" max="10748" width="17.140625" style="34" customWidth="1"/>
    <col min="10749" max="10749" width="24.28515625" style="34" customWidth="1"/>
    <col min="10750" max="10750" width="9.140625" style="34"/>
    <col min="10751" max="10751" width="30.140625" style="34" customWidth="1"/>
    <col min="10752" max="10752" width="12.28515625" style="34" customWidth="1"/>
    <col min="10753" max="10753" width="13.42578125" style="34" customWidth="1"/>
    <col min="10754" max="10755" width="13.28515625" style="34" customWidth="1"/>
    <col min="10756" max="10756" width="10.28515625" style="34" customWidth="1"/>
    <col min="10757" max="11002" width="9.140625" style="34"/>
    <col min="11003" max="11003" width="4.42578125" style="34" customWidth="1"/>
    <col min="11004" max="11004" width="17.140625" style="34" customWidth="1"/>
    <col min="11005" max="11005" width="24.28515625" style="34" customWidth="1"/>
    <col min="11006" max="11006" width="9.140625" style="34"/>
    <col min="11007" max="11007" width="30.140625" style="34" customWidth="1"/>
    <col min="11008" max="11008" width="12.28515625" style="34" customWidth="1"/>
    <col min="11009" max="11009" width="13.42578125" style="34" customWidth="1"/>
    <col min="11010" max="11011" width="13.28515625" style="34" customWidth="1"/>
    <col min="11012" max="11012" width="10.28515625" style="34" customWidth="1"/>
    <col min="11013" max="11258" width="9.140625" style="34"/>
    <col min="11259" max="11259" width="4.42578125" style="34" customWidth="1"/>
    <col min="11260" max="11260" width="17.140625" style="34" customWidth="1"/>
    <col min="11261" max="11261" width="24.28515625" style="34" customWidth="1"/>
    <col min="11262" max="11262" width="9.140625" style="34"/>
    <col min="11263" max="11263" width="30.140625" style="34" customWidth="1"/>
    <col min="11264" max="11264" width="12.28515625" style="34" customWidth="1"/>
    <col min="11265" max="11265" width="13.42578125" style="34" customWidth="1"/>
    <col min="11266" max="11267" width="13.28515625" style="34" customWidth="1"/>
    <col min="11268" max="11268" width="10.28515625" style="34" customWidth="1"/>
    <col min="11269" max="11514" width="9.140625" style="34"/>
    <col min="11515" max="11515" width="4.42578125" style="34" customWidth="1"/>
    <col min="11516" max="11516" width="17.140625" style="34" customWidth="1"/>
    <col min="11517" max="11517" width="24.28515625" style="34" customWidth="1"/>
    <col min="11518" max="11518" width="9.140625" style="34"/>
    <col min="11519" max="11519" width="30.140625" style="34" customWidth="1"/>
    <col min="11520" max="11520" width="12.28515625" style="34" customWidth="1"/>
    <col min="11521" max="11521" width="13.42578125" style="34" customWidth="1"/>
    <col min="11522" max="11523" width="13.28515625" style="34" customWidth="1"/>
    <col min="11524" max="11524" width="10.28515625" style="34" customWidth="1"/>
    <col min="11525" max="11770" width="9.140625" style="34"/>
    <col min="11771" max="11771" width="4.42578125" style="34" customWidth="1"/>
    <col min="11772" max="11772" width="17.140625" style="34" customWidth="1"/>
    <col min="11773" max="11773" width="24.28515625" style="34" customWidth="1"/>
    <col min="11774" max="11774" width="9.140625" style="34"/>
    <col min="11775" max="11775" width="30.140625" style="34" customWidth="1"/>
    <col min="11776" max="11776" width="12.28515625" style="34" customWidth="1"/>
    <col min="11777" max="11777" width="13.42578125" style="34" customWidth="1"/>
    <col min="11778" max="11779" width="13.28515625" style="34" customWidth="1"/>
    <col min="11780" max="11780" width="10.28515625" style="34" customWidth="1"/>
    <col min="11781" max="12026" width="9.140625" style="34"/>
    <col min="12027" max="12027" width="4.42578125" style="34" customWidth="1"/>
    <col min="12028" max="12028" width="17.140625" style="34" customWidth="1"/>
    <col min="12029" max="12029" width="24.28515625" style="34" customWidth="1"/>
    <col min="12030" max="12030" width="9.140625" style="34"/>
    <col min="12031" max="12031" width="30.140625" style="34" customWidth="1"/>
    <col min="12032" max="12032" width="12.28515625" style="34" customWidth="1"/>
    <col min="12033" max="12033" width="13.42578125" style="34" customWidth="1"/>
    <col min="12034" max="12035" width="13.28515625" style="34" customWidth="1"/>
    <col min="12036" max="12036" width="10.28515625" style="34" customWidth="1"/>
    <col min="12037" max="12282" width="9.140625" style="34"/>
    <col min="12283" max="12283" width="4.42578125" style="34" customWidth="1"/>
    <col min="12284" max="12284" width="17.140625" style="34" customWidth="1"/>
    <col min="12285" max="12285" width="24.28515625" style="34" customWidth="1"/>
    <col min="12286" max="12286" width="9.140625" style="34"/>
    <col min="12287" max="12287" width="30.140625" style="34" customWidth="1"/>
    <col min="12288" max="12288" width="12.28515625" style="34" customWidth="1"/>
    <col min="12289" max="12289" width="13.42578125" style="34" customWidth="1"/>
    <col min="12290" max="12291" width="13.28515625" style="34" customWidth="1"/>
    <col min="12292" max="12292" width="10.28515625" style="34" customWidth="1"/>
    <col min="12293" max="12538" width="9.140625" style="34"/>
    <col min="12539" max="12539" width="4.42578125" style="34" customWidth="1"/>
    <col min="12540" max="12540" width="17.140625" style="34" customWidth="1"/>
    <col min="12541" max="12541" width="24.28515625" style="34" customWidth="1"/>
    <col min="12542" max="12542" width="9.140625" style="34"/>
    <col min="12543" max="12543" width="30.140625" style="34" customWidth="1"/>
    <col min="12544" max="12544" width="12.28515625" style="34" customWidth="1"/>
    <col min="12545" max="12545" width="13.42578125" style="34" customWidth="1"/>
    <col min="12546" max="12547" width="13.28515625" style="34" customWidth="1"/>
    <col min="12548" max="12548" width="10.28515625" style="34" customWidth="1"/>
    <col min="12549" max="12794" width="9.140625" style="34"/>
    <col min="12795" max="12795" width="4.42578125" style="34" customWidth="1"/>
    <col min="12796" max="12796" width="17.140625" style="34" customWidth="1"/>
    <col min="12797" max="12797" width="24.28515625" style="34" customWidth="1"/>
    <col min="12798" max="12798" width="9.140625" style="34"/>
    <col min="12799" max="12799" width="30.140625" style="34" customWidth="1"/>
    <col min="12800" max="12800" width="12.28515625" style="34" customWidth="1"/>
    <col min="12801" max="12801" width="13.42578125" style="34" customWidth="1"/>
    <col min="12802" max="12803" width="13.28515625" style="34" customWidth="1"/>
    <col min="12804" max="12804" width="10.28515625" style="34" customWidth="1"/>
    <col min="12805" max="13050" width="9.140625" style="34"/>
    <col min="13051" max="13051" width="4.42578125" style="34" customWidth="1"/>
    <col min="13052" max="13052" width="17.140625" style="34" customWidth="1"/>
    <col min="13053" max="13053" width="24.28515625" style="34" customWidth="1"/>
    <col min="13054" max="13054" width="9.140625" style="34"/>
    <col min="13055" max="13055" width="30.140625" style="34" customWidth="1"/>
    <col min="13056" max="13056" width="12.28515625" style="34" customWidth="1"/>
    <col min="13057" max="13057" width="13.42578125" style="34" customWidth="1"/>
    <col min="13058" max="13059" width="13.28515625" style="34" customWidth="1"/>
    <col min="13060" max="13060" width="10.28515625" style="34" customWidth="1"/>
    <col min="13061" max="13306" width="9.140625" style="34"/>
    <col min="13307" max="13307" width="4.42578125" style="34" customWidth="1"/>
    <col min="13308" max="13308" width="17.140625" style="34" customWidth="1"/>
    <col min="13309" max="13309" width="24.28515625" style="34" customWidth="1"/>
    <col min="13310" max="13310" width="9.140625" style="34"/>
    <col min="13311" max="13311" width="30.140625" style="34" customWidth="1"/>
    <col min="13312" max="13312" width="12.28515625" style="34" customWidth="1"/>
    <col min="13313" max="13313" width="13.42578125" style="34" customWidth="1"/>
    <col min="13314" max="13315" width="13.28515625" style="34" customWidth="1"/>
    <col min="13316" max="13316" width="10.28515625" style="34" customWidth="1"/>
    <col min="13317" max="13562" width="9.140625" style="34"/>
    <col min="13563" max="13563" width="4.42578125" style="34" customWidth="1"/>
    <col min="13564" max="13564" width="17.140625" style="34" customWidth="1"/>
    <col min="13565" max="13565" width="24.28515625" style="34" customWidth="1"/>
    <col min="13566" max="13566" width="9.140625" style="34"/>
    <col min="13567" max="13567" width="30.140625" style="34" customWidth="1"/>
    <col min="13568" max="13568" width="12.28515625" style="34" customWidth="1"/>
    <col min="13569" max="13569" width="13.42578125" style="34" customWidth="1"/>
    <col min="13570" max="13571" width="13.28515625" style="34" customWidth="1"/>
    <col min="13572" max="13572" width="10.28515625" style="34" customWidth="1"/>
    <col min="13573" max="13818" width="9.140625" style="34"/>
    <col min="13819" max="13819" width="4.42578125" style="34" customWidth="1"/>
    <col min="13820" max="13820" width="17.140625" style="34" customWidth="1"/>
    <col min="13821" max="13821" width="24.28515625" style="34" customWidth="1"/>
    <col min="13822" max="13822" width="9.140625" style="34"/>
    <col min="13823" max="13823" width="30.140625" style="34" customWidth="1"/>
    <col min="13824" max="13824" width="12.28515625" style="34" customWidth="1"/>
    <col min="13825" max="13825" width="13.42578125" style="34" customWidth="1"/>
    <col min="13826" max="13827" width="13.28515625" style="34" customWidth="1"/>
    <col min="13828" max="13828" width="10.28515625" style="34" customWidth="1"/>
    <col min="13829" max="14074" width="9.140625" style="34"/>
    <col min="14075" max="14075" width="4.42578125" style="34" customWidth="1"/>
    <col min="14076" max="14076" width="17.140625" style="34" customWidth="1"/>
    <col min="14077" max="14077" width="24.28515625" style="34" customWidth="1"/>
    <col min="14078" max="14078" width="9.140625" style="34"/>
    <col min="14079" max="14079" width="30.140625" style="34" customWidth="1"/>
    <col min="14080" max="14080" width="12.28515625" style="34" customWidth="1"/>
    <col min="14081" max="14081" width="13.42578125" style="34" customWidth="1"/>
    <col min="14082" max="14083" width="13.28515625" style="34" customWidth="1"/>
    <col min="14084" max="14084" width="10.28515625" style="34" customWidth="1"/>
    <col min="14085" max="14330" width="9.140625" style="34"/>
    <col min="14331" max="14331" width="4.42578125" style="34" customWidth="1"/>
    <col min="14332" max="14332" width="17.140625" style="34" customWidth="1"/>
    <col min="14333" max="14333" width="24.28515625" style="34" customWidth="1"/>
    <col min="14334" max="14334" width="9.140625" style="34"/>
    <col min="14335" max="14335" width="30.140625" style="34" customWidth="1"/>
    <col min="14336" max="14336" width="12.28515625" style="34" customWidth="1"/>
    <col min="14337" max="14337" width="13.42578125" style="34" customWidth="1"/>
    <col min="14338" max="14339" width="13.28515625" style="34" customWidth="1"/>
    <col min="14340" max="14340" width="10.28515625" style="34" customWidth="1"/>
    <col min="14341" max="14586" width="9.140625" style="34"/>
    <col min="14587" max="14587" width="4.42578125" style="34" customWidth="1"/>
    <col min="14588" max="14588" width="17.140625" style="34" customWidth="1"/>
    <col min="14589" max="14589" width="24.28515625" style="34" customWidth="1"/>
    <col min="14590" max="14590" width="9.140625" style="34"/>
    <col min="14591" max="14591" width="30.140625" style="34" customWidth="1"/>
    <col min="14592" max="14592" width="12.28515625" style="34" customWidth="1"/>
    <col min="14593" max="14593" width="13.42578125" style="34" customWidth="1"/>
    <col min="14594" max="14595" width="13.28515625" style="34" customWidth="1"/>
    <col min="14596" max="14596" width="10.28515625" style="34" customWidth="1"/>
    <col min="14597" max="14842" width="9.140625" style="34"/>
    <col min="14843" max="14843" width="4.42578125" style="34" customWidth="1"/>
    <col min="14844" max="14844" width="17.140625" style="34" customWidth="1"/>
    <col min="14845" max="14845" width="24.28515625" style="34" customWidth="1"/>
    <col min="14846" max="14846" width="9.140625" style="34"/>
    <col min="14847" max="14847" width="30.140625" style="34" customWidth="1"/>
    <col min="14848" max="14848" width="12.28515625" style="34" customWidth="1"/>
    <col min="14849" max="14849" width="13.42578125" style="34" customWidth="1"/>
    <col min="14850" max="14851" width="13.28515625" style="34" customWidth="1"/>
    <col min="14852" max="14852" width="10.28515625" style="34" customWidth="1"/>
    <col min="14853" max="15098" width="9.140625" style="34"/>
    <col min="15099" max="15099" width="4.42578125" style="34" customWidth="1"/>
    <col min="15100" max="15100" width="17.140625" style="34" customWidth="1"/>
    <col min="15101" max="15101" width="24.28515625" style="34" customWidth="1"/>
    <col min="15102" max="15102" width="9.140625" style="34"/>
    <col min="15103" max="15103" width="30.140625" style="34" customWidth="1"/>
    <col min="15104" max="15104" width="12.28515625" style="34" customWidth="1"/>
    <col min="15105" max="15105" width="13.42578125" style="34" customWidth="1"/>
    <col min="15106" max="15107" width="13.28515625" style="34" customWidth="1"/>
    <col min="15108" max="15108" width="10.28515625" style="34" customWidth="1"/>
    <col min="15109" max="15354" width="9.140625" style="34"/>
    <col min="15355" max="15355" width="4.42578125" style="34" customWidth="1"/>
    <col min="15356" max="15356" width="17.140625" style="34" customWidth="1"/>
    <col min="15357" max="15357" width="24.28515625" style="34" customWidth="1"/>
    <col min="15358" max="15358" width="9.140625" style="34"/>
    <col min="15359" max="15359" width="30.140625" style="34" customWidth="1"/>
    <col min="15360" max="15360" width="12.28515625" style="34" customWidth="1"/>
    <col min="15361" max="15361" width="13.42578125" style="34" customWidth="1"/>
    <col min="15362" max="15363" width="13.28515625" style="34" customWidth="1"/>
    <col min="15364" max="15364" width="10.28515625" style="34" customWidth="1"/>
    <col min="15365" max="15610" width="9.140625" style="34"/>
    <col min="15611" max="15611" width="4.42578125" style="34" customWidth="1"/>
    <col min="15612" max="15612" width="17.140625" style="34" customWidth="1"/>
    <col min="15613" max="15613" width="24.28515625" style="34" customWidth="1"/>
    <col min="15614" max="15614" width="9.140625" style="34"/>
    <col min="15615" max="15615" width="30.140625" style="34" customWidth="1"/>
    <col min="15616" max="15616" width="12.28515625" style="34" customWidth="1"/>
    <col min="15617" max="15617" width="13.42578125" style="34" customWidth="1"/>
    <col min="15618" max="15619" width="13.28515625" style="34" customWidth="1"/>
    <col min="15620" max="15620" width="10.28515625" style="34" customWidth="1"/>
    <col min="15621" max="15866" width="9.140625" style="34"/>
    <col min="15867" max="15867" width="4.42578125" style="34" customWidth="1"/>
    <col min="15868" max="15868" width="17.140625" style="34" customWidth="1"/>
    <col min="15869" max="15869" width="24.28515625" style="34" customWidth="1"/>
    <col min="15870" max="15870" width="9.140625" style="34"/>
    <col min="15871" max="15871" width="30.140625" style="34" customWidth="1"/>
    <col min="15872" max="15872" width="12.28515625" style="34" customWidth="1"/>
    <col min="15873" max="15873" width="13.42578125" style="34" customWidth="1"/>
    <col min="15874" max="15875" width="13.28515625" style="34" customWidth="1"/>
    <col min="15876" max="15876" width="10.28515625" style="34" customWidth="1"/>
    <col min="15877" max="16122" width="9.140625" style="34"/>
    <col min="16123" max="16123" width="4.42578125" style="34" customWidth="1"/>
    <col min="16124" max="16124" width="17.140625" style="34" customWidth="1"/>
    <col min="16125" max="16125" width="24.28515625" style="34" customWidth="1"/>
    <col min="16126" max="16126" width="9.140625" style="34"/>
    <col min="16127" max="16127" width="30.140625" style="34" customWidth="1"/>
    <col min="16128" max="16128" width="12.28515625" style="34" customWidth="1"/>
    <col min="16129" max="16129" width="13.42578125" style="34" customWidth="1"/>
    <col min="16130" max="16131" width="13.28515625" style="34" customWidth="1"/>
    <col min="16132" max="16132" width="10.28515625" style="34" customWidth="1"/>
    <col min="16133" max="16384" width="9.140625" style="34"/>
  </cols>
  <sheetData>
    <row r="1" spans="1:4" ht="35.1" customHeight="1" x14ac:dyDescent="0.25">
      <c r="A1" s="151" t="s">
        <v>869</v>
      </c>
      <c r="B1" s="151"/>
      <c r="C1" s="151"/>
      <c r="D1" s="151"/>
    </row>
    <row r="2" spans="1:4" ht="47.1" customHeight="1" x14ac:dyDescent="0.25">
      <c r="A2" s="107" t="s">
        <v>0</v>
      </c>
      <c r="B2" s="108" t="s">
        <v>1</v>
      </c>
      <c r="C2" s="109" t="s">
        <v>2</v>
      </c>
      <c r="D2" s="111" t="s">
        <v>3</v>
      </c>
    </row>
    <row r="3" spans="1:4" x14ac:dyDescent="0.25">
      <c r="A3" s="35">
        <v>1</v>
      </c>
      <c r="B3" s="58" t="s">
        <v>695</v>
      </c>
      <c r="C3" s="59" t="s">
        <v>807</v>
      </c>
      <c r="D3" s="60">
        <v>367.58</v>
      </c>
    </row>
    <row r="4" spans="1:4" x14ac:dyDescent="0.25">
      <c r="A4" s="35">
        <v>2</v>
      </c>
      <c r="B4" s="58" t="s">
        <v>696</v>
      </c>
      <c r="C4" s="59" t="s">
        <v>749</v>
      </c>
      <c r="D4" s="60">
        <v>998.45</v>
      </c>
    </row>
    <row r="5" spans="1:4" x14ac:dyDescent="0.25">
      <c r="A5" s="35">
        <v>3</v>
      </c>
      <c r="B5" s="58" t="s">
        <v>697</v>
      </c>
      <c r="C5" s="59" t="s">
        <v>808</v>
      </c>
      <c r="D5" s="60">
        <v>439.14</v>
      </c>
    </row>
    <row r="6" spans="1:4" x14ac:dyDescent="0.25">
      <c r="A6" s="35">
        <v>4</v>
      </c>
      <c r="B6" s="58" t="s">
        <v>698</v>
      </c>
      <c r="C6" s="59" t="s">
        <v>809</v>
      </c>
      <c r="D6" s="60">
        <v>159.9</v>
      </c>
    </row>
    <row r="7" spans="1:4" x14ac:dyDescent="0.25">
      <c r="A7" s="35">
        <v>5</v>
      </c>
      <c r="B7" s="58" t="s">
        <v>699</v>
      </c>
      <c r="C7" s="59" t="s">
        <v>810</v>
      </c>
      <c r="D7" s="60">
        <v>151.08000000000001</v>
      </c>
    </row>
    <row r="8" spans="1:4" x14ac:dyDescent="0.25">
      <c r="A8" s="35">
        <v>6</v>
      </c>
      <c r="B8" s="58" t="s">
        <v>700</v>
      </c>
      <c r="C8" s="59" t="s">
        <v>90</v>
      </c>
      <c r="D8" s="60">
        <v>995.82</v>
      </c>
    </row>
    <row r="9" spans="1:4" x14ac:dyDescent="0.25">
      <c r="A9" s="35">
        <v>7</v>
      </c>
      <c r="B9" s="58" t="s">
        <v>701</v>
      </c>
      <c r="C9" s="59" t="s">
        <v>811</v>
      </c>
      <c r="D9" s="60">
        <v>458.37</v>
      </c>
    </row>
    <row r="10" spans="1:4" x14ac:dyDescent="0.25">
      <c r="A10" s="35">
        <v>8</v>
      </c>
      <c r="B10" s="58" t="s">
        <v>702</v>
      </c>
      <c r="C10" s="59" t="s">
        <v>812</v>
      </c>
      <c r="D10" s="60">
        <v>995</v>
      </c>
    </row>
    <row r="11" spans="1:4" ht="31.5" x14ac:dyDescent="0.25">
      <c r="A11" s="35">
        <v>9</v>
      </c>
      <c r="B11" s="58" t="s">
        <v>703</v>
      </c>
      <c r="C11" s="59" t="s">
        <v>813</v>
      </c>
      <c r="D11" s="60">
        <v>146.65</v>
      </c>
    </row>
    <row r="12" spans="1:4" x14ac:dyDescent="0.25">
      <c r="A12" s="35">
        <v>10</v>
      </c>
      <c r="B12" s="58" t="s">
        <v>704</v>
      </c>
      <c r="C12" s="59" t="s">
        <v>814</v>
      </c>
      <c r="D12" s="60">
        <v>410.25</v>
      </c>
    </row>
    <row r="13" spans="1:4" x14ac:dyDescent="0.25">
      <c r="A13" s="35">
        <v>11</v>
      </c>
      <c r="B13" s="58" t="s">
        <v>705</v>
      </c>
      <c r="C13" s="59" t="s">
        <v>71</v>
      </c>
      <c r="D13" s="60">
        <v>116.83</v>
      </c>
    </row>
    <row r="14" spans="1:4" x14ac:dyDescent="0.25">
      <c r="A14" s="35">
        <v>12</v>
      </c>
      <c r="B14" s="58" t="s">
        <v>706</v>
      </c>
      <c r="C14" s="59" t="s">
        <v>71</v>
      </c>
      <c r="D14" s="60">
        <v>345.24</v>
      </c>
    </row>
    <row r="15" spans="1:4" x14ac:dyDescent="0.25">
      <c r="A15" s="35">
        <v>13</v>
      </c>
      <c r="B15" s="58" t="s">
        <v>707</v>
      </c>
      <c r="C15" s="59" t="s">
        <v>91</v>
      </c>
      <c r="D15" s="60">
        <v>492.65</v>
      </c>
    </row>
    <row r="16" spans="1:4" x14ac:dyDescent="0.25">
      <c r="A16" s="35">
        <v>14</v>
      </c>
      <c r="B16" s="58" t="s">
        <v>708</v>
      </c>
      <c r="C16" s="59" t="s">
        <v>71</v>
      </c>
      <c r="D16" s="60">
        <v>500</v>
      </c>
    </row>
    <row r="17" spans="1:4" x14ac:dyDescent="0.25">
      <c r="A17" s="35">
        <v>15</v>
      </c>
      <c r="B17" s="58" t="s">
        <v>709</v>
      </c>
      <c r="C17" s="59" t="s">
        <v>815</v>
      </c>
      <c r="D17" s="60">
        <v>150</v>
      </c>
    </row>
    <row r="18" spans="1:4" x14ac:dyDescent="0.25">
      <c r="A18" s="35">
        <v>16</v>
      </c>
      <c r="B18" s="61" t="s">
        <v>710</v>
      </c>
      <c r="C18" s="59" t="s">
        <v>71</v>
      </c>
      <c r="D18" s="60">
        <v>526.57000000000005</v>
      </c>
    </row>
    <row r="19" spans="1:4" x14ac:dyDescent="0.25">
      <c r="A19" s="35">
        <v>17</v>
      </c>
      <c r="B19" s="61" t="s">
        <v>711</v>
      </c>
      <c r="C19" s="59" t="s">
        <v>92</v>
      </c>
      <c r="D19" s="60">
        <v>479.55</v>
      </c>
    </row>
    <row r="20" spans="1:4" x14ac:dyDescent="0.25">
      <c r="A20" s="35">
        <v>18</v>
      </c>
      <c r="B20" s="62" t="s">
        <v>712</v>
      </c>
      <c r="C20" s="59" t="s">
        <v>71</v>
      </c>
      <c r="D20" s="60">
        <v>270</v>
      </c>
    </row>
    <row r="21" spans="1:4" x14ac:dyDescent="0.25">
      <c r="A21" s="35">
        <v>19</v>
      </c>
      <c r="B21" s="62" t="s">
        <v>713</v>
      </c>
      <c r="C21" s="59" t="s">
        <v>816</v>
      </c>
      <c r="D21" s="60">
        <v>616.41</v>
      </c>
    </row>
    <row r="22" spans="1:4" x14ac:dyDescent="0.25">
      <c r="A22" s="35">
        <v>20</v>
      </c>
      <c r="B22" s="62" t="s">
        <v>714</v>
      </c>
      <c r="C22" s="59" t="s">
        <v>817</v>
      </c>
      <c r="D22" s="60">
        <v>568.98</v>
      </c>
    </row>
    <row r="23" spans="1:4" x14ac:dyDescent="0.25">
      <c r="A23" s="35">
        <v>21</v>
      </c>
      <c r="B23" s="61" t="s">
        <v>715</v>
      </c>
      <c r="C23" s="59" t="s">
        <v>93</v>
      </c>
      <c r="D23" s="60">
        <v>838.49</v>
      </c>
    </row>
    <row r="24" spans="1:4" x14ac:dyDescent="0.25">
      <c r="A24" s="35">
        <v>22</v>
      </c>
      <c r="B24" s="58" t="s">
        <v>94</v>
      </c>
      <c r="C24" s="59" t="s">
        <v>95</v>
      </c>
      <c r="D24" s="63">
        <v>232.32</v>
      </c>
    </row>
    <row r="25" spans="1:4" x14ac:dyDescent="0.25">
      <c r="A25" s="35">
        <v>23</v>
      </c>
      <c r="B25" s="58" t="s">
        <v>96</v>
      </c>
      <c r="C25" s="59" t="s">
        <v>97</v>
      </c>
      <c r="D25" s="63">
        <v>312.41000000000003</v>
      </c>
    </row>
    <row r="26" spans="1:4" x14ac:dyDescent="0.25">
      <c r="A26" s="35">
        <v>24</v>
      </c>
      <c r="B26" s="58" t="s">
        <v>98</v>
      </c>
      <c r="C26" s="59" t="s">
        <v>818</v>
      </c>
      <c r="D26" s="63">
        <v>378.56</v>
      </c>
    </row>
    <row r="27" spans="1:4" x14ac:dyDescent="0.25">
      <c r="A27" s="35">
        <v>25</v>
      </c>
      <c r="B27" s="58" t="s">
        <v>99</v>
      </c>
      <c r="C27" s="59" t="s">
        <v>16</v>
      </c>
      <c r="D27" s="63">
        <v>387.03</v>
      </c>
    </row>
    <row r="28" spans="1:4" x14ac:dyDescent="0.25">
      <c r="A28" s="35">
        <v>26</v>
      </c>
      <c r="B28" s="58" t="s">
        <v>100</v>
      </c>
      <c r="C28" s="59" t="s">
        <v>101</v>
      </c>
      <c r="D28" s="63">
        <v>449.08</v>
      </c>
    </row>
    <row r="29" spans="1:4" x14ac:dyDescent="0.25">
      <c r="A29" s="35">
        <v>27</v>
      </c>
      <c r="B29" s="58" t="s">
        <v>102</v>
      </c>
      <c r="C29" s="59" t="s">
        <v>103</v>
      </c>
      <c r="D29" s="63">
        <v>460.01</v>
      </c>
    </row>
    <row r="30" spans="1:4" x14ac:dyDescent="0.25">
      <c r="A30" s="35">
        <v>28</v>
      </c>
      <c r="B30" s="58" t="s">
        <v>104</v>
      </c>
      <c r="C30" s="59" t="s">
        <v>760</v>
      </c>
      <c r="D30" s="63">
        <v>552.35</v>
      </c>
    </row>
    <row r="31" spans="1:4" x14ac:dyDescent="0.25">
      <c r="A31" s="35">
        <v>29</v>
      </c>
      <c r="B31" s="58" t="s">
        <v>105</v>
      </c>
      <c r="C31" s="59" t="s">
        <v>819</v>
      </c>
      <c r="D31" s="63">
        <v>710.82</v>
      </c>
    </row>
    <row r="32" spans="1:4" x14ac:dyDescent="0.25">
      <c r="A32" s="35">
        <v>30</v>
      </c>
      <c r="B32" s="58" t="s">
        <v>106</v>
      </c>
      <c r="C32" s="59" t="s">
        <v>107</v>
      </c>
      <c r="D32" s="63">
        <v>1066.0999999999999</v>
      </c>
    </row>
    <row r="33" spans="1:4" x14ac:dyDescent="0.25">
      <c r="A33" s="35">
        <v>31</v>
      </c>
      <c r="B33" s="58" t="s">
        <v>108</v>
      </c>
      <c r="C33" s="59" t="s">
        <v>820</v>
      </c>
      <c r="D33" s="63">
        <v>1133.02</v>
      </c>
    </row>
    <row r="34" spans="1:4" x14ac:dyDescent="0.25">
      <c r="A34" s="35">
        <v>32</v>
      </c>
      <c r="B34" s="58" t="s">
        <v>109</v>
      </c>
      <c r="C34" s="59" t="s">
        <v>110</v>
      </c>
      <c r="D34" s="63">
        <v>3129.9</v>
      </c>
    </row>
    <row r="35" spans="1:4" x14ac:dyDescent="0.25">
      <c r="A35" s="35">
        <v>33</v>
      </c>
      <c r="B35" s="58" t="s">
        <v>111</v>
      </c>
      <c r="C35" s="59" t="s">
        <v>821</v>
      </c>
      <c r="D35" s="63">
        <v>1043.75</v>
      </c>
    </row>
    <row r="36" spans="1:4" x14ac:dyDescent="0.25">
      <c r="A36" s="37"/>
      <c r="D36" s="56"/>
    </row>
    <row r="37" spans="1:4" x14ac:dyDescent="0.25">
      <c r="A37" s="37"/>
      <c r="D37" s="56"/>
    </row>
  </sheetData>
  <mergeCells count="1">
    <mergeCell ref="A1:D1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XFD1048576"/>
    </sheetView>
  </sheetViews>
  <sheetFormatPr defaultRowHeight="15" x14ac:dyDescent="0.25"/>
  <cols>
    <col min="1" max="1" width="5.7109375" style="10" customWidth="1"/>
    <col min="2" max="2" width="48.7109375" style="10" customWidth="1"/>
    <col min="3" max="4" width="15.7109375" style="10" customWidth="1"/>
    <col min="5" max="16384" width="9.140625" style="10"/>
  </cols>
  <sheetData>
    <row r="1" spans="1:4" s="50" customFormat="1" ht="35.1" customHeight="1" x14ac:dyDescent="0.2">
      <c r="A1" s="151" t="s">
        <v>870</v>
      </c>
      <c r="B1" s="151"/>
      <c r="C1" s="151"/>
      <c r="D1" s="151"/>
    </row>
    <row r="2" spans="1:4" s="51" customFormat="1" ht="47.1" customHeight="1" x14ac:dyDescent="0.25">
      <c r="A2" s="107" t="s">
        <v>0</v>
      </c>
      <c r="B2" s="108" t="s">
        <v>1</v>
      </c>
      <c r="C2" s="109" t="s">
        <v>2</v>
      </c>
      <c r="D2" s="110" t="s">
        <v>3</v>
      </c>
    </row>
    <row r="3" spans="1:4" s="51" customFormat="1" ht="15.75" x14ac:dyDescent="0.25">
      <c r="A3" s="45">
        <v>1</v>
      </c>
      <c r="B3" s="58" t="s">
        <v>716</v>
      </c>
      <c r="C3" s="59" t="s">
        <v>804</v>
      </c>
      <c r="D3" s="64">
        <v>162.28</v>
      </c>
    </row>
    <row r="4" spans="1:4" s="51" customFormat="1" ht="15.75" x14ac:dyDescent="0.25">
      <c r="A4" s="45">
        <v>2</v>
      </c>
      <c r="B4" s="58" t="s">
        <v>717</v>
      </c>
      <c r="C4" s="59" t="s">
        <v>805</v>
      </c>
      <c r="D4" s="64">
        <v>200.34</v>
      </c>
    </row>
    <row r="5" spans="1:4" s="51" customFormat="1" ht="15.75" x14ac:dyDescent="0.25">
      <c r="A5" s="45">
        <v>3</v>
      </c>
      <c r="B5" s="58" t="s">
        <v>718</v>
      </c>
      <c r="C5" s="59" t="s">
        <v>806</v>
      </c>
      <c r="D5" s="64">
        <v>848</v>
      </c>
    </row>
    <row r="6" spans="1:4" s="51" customFormat="1" ht="15.75" x14ac:dyDescent="0.25">
      <c r="A6" s="45">
        <v>4</v>
      </c>
      <c r="B6" s="58" t="s">
        <v>719</v>
      </c>
      <c r="C6" s="59" t="s">
        <v>71</v>
      </c>
      <c r="D6" s="64">
        <v>162.22999999999999</v>
      </c>
    </row>
    <row r="7" spans="1:4" s="51" customFormat="1" ht="15.75" x14ac:dyDescent="0.25">
      <c r="A7" s="45">
        <v>5</v>
      </c>
      <c r="B7" s="58" t="s">
        <v>720</v>
      </c>
      <c r="C7" s="59" t="s">
        <v>71</v>
      </c>
      <c r="D7" s="64">
        <v>316.66000000000003</v>
      </c>
    </row>
    <row r="8" spans="1:4" s="50" customFormat="1" ht="12.75" x14ac:dyDescent="0.2"/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sqref="A1:XFD1048576"/>
    </sheetView>
  </sheetViews>
  <sheetFormatPr defaultRowHeight="15" x14ac:dyDescent="0.25"/>
  <cols>
    <col min="1" max="1" width="5.7109375" style="4" customWidth="1"/>
    <col min="2" max="2" width="48.7109375" style="2" customWidth="1"/>
    <col min="3" max="3" width="17.7109375" style="2" customWidth="1"/>
    <col min="4" max="4" width="15.7109375" style="5" customWidth="1"/>
    <col min="5" max="16384" width="9.140625" style="2"/>
  </cols>
  <sheetData>
    <row r="1" spans="1:4" ht="34.5" customHeight="1" x14ac:dyDescent="0.25">
      <c r="A1" s="152" t="s">
        <v>877</v>
      </c>
      <c r="B1" s="152"/>
      <c r="C1" s="152"/>
      <c r="D1" s="152"/>
    </row>
    <row r="2" spans="1:4" s="3" customFormat="1" ht="45" x14ac:dyDescent="0.25">
      <c r="A2" s="93" t="s">
        <v>0</v>
      </c>
      <c r="B2" s="93" t="s">
        <v>1</v>
      </c>
      <c r="C2" s="94" t="s">
        <v>112</v>
      </c>
      <c r="D2" s="95" t="s">
        <v>113</v>
      </c>
    </row>
    <row r="3" spans="1:4" s="3" customFormat="1" ht="15.75" x14ac:dyDescent="0.25">
      <c r="A3" s="65">
        <v>1</v>
      </c>
      <c r="B3" s="66" t="s">
        <v>114</v>
      </c>
      <c r="C3" s="65" t="s">
        <v>791</v>
      </c>
      <c r="D3" s="70">
        <v>169.9</v>
      </c>
    </row>
    <row r="4" spans="1:4" s="3" customFormat="1" ht="15.75" x14ac:dyDescent="0.25">
      <c r="A4" s="65">
        <v>2</v>
      </c>
      <c r="B4" s="66" t="s">
        <v>115</v>
      </c>
      <c r="C4" s="65" t="s">
        <v>792</v>
      </c>
      <c r="D4" s="70">
        <v>210.17</v>
      </c>
    </row>
    <row r="5" spans="1:4" s="3" customFormat="1" ht="15.75" x14ac:dyDescent="0.25">
      <c r="A5" s="65">
        <v>3</v>
      </c>
      <c r="B5" s="66" t="s">
        <v>116</v>
      </c>
      <c r="C5" s="65" t="s">
        <v>793</v>
      </c>
      <c r="D5" s="70">
        <v>233.89</v>
      </c>
    </row>
    <row r="6" spans="1:4" s="3" customFormat="1" ht="15.75" x14ac:dyDescent="0.25">
      <c r="A6" s="65">
        <v>4</v>
      </c>
      <c r="B6" s="66" t="s">
        <v>117</v>
      </c>
      <c r="C6" s="65" t="s">
        <v>794</v>
      </c>
      <c r="D6" s="70">
        <v>240</v>
      </c>
    </row>
    <row r="7" spans="1:4" s="3" customFormat="1" ht="15.75" x14ac:dyDescent="0.25">
      <c r="A7" s="65">
        <v>5</v>
      </c>
      <c r="B7" s="66" t="s">
        <v>118</v>
      </c>
      <c r="C7" s="65" t="s">
        <v>795</v>
      </c>
      <c r="D7" s="70">
        <v>244.09</v>
      </c>
    </row>
    <row r="8" spans="1:4" s="3" customFormat="1" ht="15.75" x14ac:dyDescent="0.25">
      <c r="A8" s="65">
        <v>6</v>
      </c>
      <c r="B8" s="66" t="s">
        <v>119</v>
      </c>
      <c r="C8" s="65" t="s">
        <v>120</v>
      </c>
      <c r="D8" s="70">
        <v>285.60000000000002</v>
      </c>
    </row>
    <row r="9" spans="1:4" s="3" customFormat="1" ht="31.5" x14ac:dyDescent="0.25">
      <c r="A9" s="65">
        <v>7</v>
      </c>
      <c r="B9" s="71" t="s">
        <v>121</v>
      </c>
      <c r="C9" s="72" t="s">
        <v>796</v>
      </c>
      <c r="D9" s="73">
        <v>301.56</v>
      </c>
    </row>
    <row r="10" spans="1:4" s="3" customFormat="1" ht="15.75" x14ac:dyDescent="0.25">
      <c r="A10" s="65">
        <v>8</v>
      </c>
      <c r="B10" s="66" t="s">
        <v>122</v>
      </c>
      <c r="C10" s="74" t="s">
        <v>797</v>
      </c>
      <c r="D10" s="60">
        <v>350.42</v>
      </c>
    </row>
    <row r="11" spans="1:4" s="3" customFormat="1" ht="15.75" x14ac:dyDescent="0.25">
      <c r="A11" s="65">
        <v>9</v>
      </c>
      <c r="B11" s="71" t="s">
        <v>123</v>
      </c>
      <c r="C11" s="72" t="s">
        <v>798</v>
      </c>
      <c r="D11" s="73">
        <v>411.89</v>
      </c>
    </row>
    <row r="12" spans="1:4" s="3" customFormat="1" ht="15.75" x14ac:dyDescent="0.25">
      <c r="A12" s="65">
        <v>10</v>
      </c>
      <c r="B12" s="66" t="s">
        <v>124</v>
      </c>
      <c r="C12" s="74" t="s">
        <v>125</v>
      </c>
      <c r="D12" s="60">
        <v>486.24</v>
      </c>
    </row>
    <row r="13" spans="1:4" s="3" customFormat="1" ht="15.75" x14ac:dyDescent="0.25">
      <c r="A13" s="65">
        <v>11</v>
      </c>
      <c r="B13" s="66" t="s">
        <v>126</v>
      </c>
      <c r="C13" s="74" t="s">
        <v>71</v>
      </c>
      <c r="D13" s="60">
        <v>601.26</v>
      </c>
    </row>
    <row r="14" spans="1:4" s="3" customFormat="1" ht="15.75" x14ac:dyDescent="0.25">
      <c r="A14" s="65">
        <v>12</v>
      </c>
      <c r="B14" s="66" t="s">
        <v>127</v>
      </c>
      <c r="C14" s="65" t="s">
        <v>799</v>
      </c>
      <c r="D14" s="70">
        <v>672.74</v>
      </c>
    </row>
    <row r="15" spans="1:4" s="3" customFormat="1" ht="15.75" x14ac:dyDescent="0.25">
      <c r="A15" s="65">
        <v>13</v>
      </c>
      <c r="B15" s="66" t="s">
        <v>128</v>
      </c>
      <c r="C15" s="65" t="s">
        <v>129</v>
      </c>
      <c r="D15" s="70">
        <v>778.21</v>
      </c>
    </row>
    <row r="16" spans="1:4" s="3" customFormat="1" ht="15.75" x14ac:dyDescent="0.25">
      <c r="A16" s="65">
        <v>14</v>
      </c>
      <c r="B16" s="66" t="s">
        <v>130</v>
      </c>
      <c r="C16" s="74" t="s">
        <v>800</v>
      </c>
      <c r="D16" s="60">
        <v>1041.67</v>
      </c>
    </row>
    <row r="17" spans="1:4" s="3" customFormat="1" ht="15.75" x14ac:dyDescent="0.25">
      <c r="A17" s="65">
        <v>15</v>
      </c>
      <c r="B17" s="66" t="s">
        <v>876</v>
      </c>
      <c r="C17" s="67" t="s">
        <v>801</v>
      </c>
      <c r="D17" s="67">
        <v>957.25</v>
      </c>
    </row>
    <row r="18" spans="1:4" s="1" customFormat="1" ht="15.75" x14ac:dyDescent="0.25">
      <c r="A18" s="65">
        <v>16</v>
      </c>
      <c r="B18" s="69" t="s">
        <v>721</v>
      </c>
      <c r="C18" s="67" t="s">
        <v>763</v>
      </c>
      <c r="D18" s="60">
        <v>1796.51</v>
      </c>
    </row>
    <row r="19" spans="1:4" s="1" customFormat="1" ht="15.75" x14ac:dyDescent="0.25">
      <c r="A19" s="65">
        <v>17</v>
      </c>
      <c r="B19" s="69" t="s">
        <v>722</v>
      </c>
      <c r="C19" s="67" t="s">
        <v>802</v>
      </c>
      <c r="D19" s="67">
        <v>1886.53</v>
      </c>
    </row>
    <row r="20" spans="1:4" s="1" customFormat="1" ht="15.75" x14ac:dyDescent="0.25">
      <c r="A20" s="65">
        <v>18</v>
      </c>
      <c r="B20" s="69" t="s">
        <v>723</v>
      </c>
      <c r="C20" s="67" t="s">
        <v>803</v>
      </c>
      <c r="D20" s="67">
        <v>150.91999999999999</v>
      </c>
    </row>
    <row r="21" spans="1:4" s="1" customFormat="1" ht="15.75" x14ac:dyDescent="0.25">
      <c r="A21" s="65">
        <v>19</v>
      </c>
      <c r="B21" s="69" t="s">
        <v>724</v>
      </c>
      <c r="C21" s="67" t="s">
        <v>763</v>
      </c>
      <c r="D21" s="67">
        <v>8879.66</v>
      </c>
    </row>
    <row r="22" spans="1:4" s="1" customFormat="1" ht="15.75" x14ac:dyDescent="0.25">
      <c r="A22" s="65">
        <v>20</v>
      </c>
      <c r="B22" s="69" t="s">
        <v>725</v>
      </c>
      <c r="C22" s="67" t="s">
        <v>131</v>
      </c>
      <c r="D22" s="67">
        <v>360.5</v>
      </c>
    </row>
    <row r="23" spans="1:4" s="1" customFormat="1" ht="15.75" x14ac:dyDescent="0.25">
      <c r="A23" s="65">
        <v>21</v>
      </c>
      <c r="B23" s="43" t="s">
        <v>726</v>
      </c>
      <c r="C23" s="68" t="s">
        <v>71</v>
      </c>
      <c r="D23" s="68">
        <v>105.66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sqref="A1:XFD1048576"/>
    </sheetView>
  </sheetViews>
  <sheetFormatPr defaultColWidth="11.140625" defaultRowHeight="15" x14ac:dyDescent="0.25"/>
  <cols>
    <col min="1" max="1" width="5.7109375" style="11" customWidth="1"/>
    <col min="2" max="2" width="53.42578125" style="9" customWidth="1"/>
    <col min="3" max="3" width="17.5703125" style="12" customWidth="1"/>
    <col min="4" max="4" width="15.7109375" style="14" customWidth="1"/>
    <col min="5" max="5" width="15.42578125" style="13" bestFit="1" customWidth="1"/>
    <col min="6" max="16384" width="11.140625" style="9"/>
  </cols>
  <sheetData>
    <row r="1" spans="1:6" s="7" customFormat="1" ht="34.5" customHeight="1" x14ac:dyDescent="0.25">
      <c r="A1" s="153" t="s">
        <v>871</v>
      </c>
      <c r="B1" s="154"/>
      <c r="C1" s="154"/>
      <c r="D1" s="155"/>
      <c r="E1" s="6"/>
    </row>
    <row r="2" spans="1:6" ht="45" x14ac:dyDescent="0.25">
      <c r="A2" s="96" t="s">
        <v>132</v>
      </c>
      <c r="B2" s="93" t="s">
        <v>1</v>
      </c>
      <c r="C2" s="94" t="s">
        <v>112</v>
      </c>
      <c r="D2" s="97" t="s">
        <v>113</v>
      </c>
      <c r="E2" s="8"/>
    </row>
    <row r="3" spans="1:6" ht="15.75" x14ac:dyDescent="0.25">
      <c r="A3" s="75">
        <v>1</v>
      </c>
      <c r="B3" s="76" t="s">
        <v>133</v>
      </c>
      <c r="C3" s="65" t="s">
        <v>734</v>
      </c>
      <c r="D3" s="67">
        <v>134.83000000000001</v>
      </c>
      <c r="E3" s="9"/>
    </row>
    <row r="4" spans="1:6" ht="15.75" x14ac:dyDescent="0.25">
      <c r="A4" s="75">
        <v>2</v>
      </c>
      <c r="B4" s="76" t="s">
        <v>134</v>
      </c>
      <c r="C4" s="65" t="s">
        <v>735</v>
      </c>
      <c r="D4" s="67">
        <v>191.27</v>
      </c>
      <c r="E4" s="9"/>
      <c r="F4" s="8"/>
    </row>
    <row r="5" spans="1:6" ht="15.75" x14ac:dyDescent="0.25">
      <c r="A5" s="75">
        <v>3</v>
      </c>
      <c r="B5" s="76" t="s">
        <v>135</v>
      </c>
      <c r="C5" s="65" t="s">
        <v>736</v>
      </c>
      <c r="D5" s="67">
        <v>193.22</v>
      </c>
      <c r="E5" s="9"/>
      <c r="F5" s="8"/>
    </row>
    <row r="6" spans="1:6" ht="15.75" x14ac:dyDescent="0.25">
      <c r="A6" s="75">
        <v>4</v>
      </c>
      <c r="B6" s="76" t="s">
        <v>136</v>
      </c>
      <c r="C6" s="65" t="s">
        <v>737</v>
      </c>
      <c r="D6" s="67">
        <v>228.96</v>
      </c>
      <c r="E6" s="9"/>
      <c r="F6" s="8"/>
    </row>
    <row r="7" spans="1:6" ht="15.75" x14ac:dyDescent="0.25">
      <c r="A7" s="75">
        <v>5</v>
      </c>
      <c r="B7" s="76" t="s">
        <v>137</v>
      </c>
      <c r="C7" s="65" t="s">
        <v>738</v>
      </c>
      <c r="D7" s="67">
        <v>254.59</v>
      </c>
      <c r="E7" s="9"/>
      <c r="F7" s="8"/>
    </row>
    <row r="8" spans="1:6" ht="15.75" x14ac:dyDescent="0.25">
      <c r="A8" s="75">
        <v>6</v>
      </c>
      <c r="B8" s="76" t="s">
        <v>138</v>
      </c>
      <c r="C8" s="65" t="s">
        <v>739</v>
      </c>
      <c r="D8" s="67">
        <v>261.07</v>
      </c>
      <c r="E8" s="9"/>
      <c r="F8" s="8"/>
    </row>
    <row r="9" spans="1:6" ht="31.5" x14ac:dyDescent="0.25">
      <c r="A9" s="75">
        <v>7</v>
      </c>
      <c r="B9" s="76" t="s">
        <v>139</v>
      </c>
      <c r="C9" s="74" t="s">
        <v>140</v>
      </c>
      <c r="D9" s="67">
        <v>292.91000000000003</v>
      </c>
      <c r="E9" s="9"/>
      <c r="F9" s="8"/>
    </row>
    <row r="10" spans="1:6" ht="15.75" x14ac:dyDescent="0.25">
      <c r="A10" s="75">
        <v>8</v>
      </c>
      <c r="B10" s="76" t="s">
        <v>141</v>
      </c>
      <c r="C10" s="65" t="s">
        <v>731</v>
      </c>
      <c r="D10" s="67">
        <v>294.52999999999997</v>
      </c>
      <c r="E10" s="9"/>
      <c r="F10" s="8"/>
    </row>
    <row r="11" spans="1:6" ht="31.5" x14ac:dyDescent="0.25">
      <c r="A11" s="75">
        <v>9</v>
      </c>
      <c r="B11" s="76" t="s">
        <v>142</v>
      </c>
      <c r="C11" s="65" t="s">
        <v>740</v>
      </c>
      <c r="D11" s="67">
        <v>375</v>
      </c>
      <c r="E11" s="9"/>
      <c r="F11" s="8"/>
    </row>
    <row r="12" spans="1:6" ht="15.75" x14ac:dyDescent="0.25">
      <c r="A12" s="75">
        <v>10</v>
      </c>
      <c r="B12" s="76" t="s">
        <v>143</v>
      </c>
      <c r="C12" s="65" t="s">
        <v>732</v>
      </c>
      <c r="D12" s="67">
        <v>407.13</v>
      </c>
      <c r="E12" s="9"/>
    </row>
    <row r="13" spans="1:6" ht="15.75" x14ac:dyDescent="0.25">
      <c r="A13" s="75">
        <v>11</v>
      </c>
      <c r="B13" s="76" t="s">
        <v>144</v>
      </c>
      <c r="C13" s="65" t="s">
        <v>733</v>
      </c>
      <c r="D13" s="67">
        <v>433.15</v>
      </c>
      <c r="E13" s="9"/>
    </row>
    <row r="14" spans="1:6" ht="15.75" x14ac:dyDescent="0.25">
      <c r="A14" s="75">
        <v>12</v>
      </c>
      <c r="B14" s="76" t="s">
        <v>145</v>
      </c>
      <c r="C14" s="65" t="s">
        <v>742</v>
      </c>
      <c r="D14" s="67">
        <v>453.27</v>
      </c>
      <c r="E14" s="9"/>
    </row>
    <row r="15" spans="1:6" ht="15.75" x14ac:dyDescent="0.25">
      <c r="A15" s="75">
        <v>13</v>
      </c>
      <c r="B15" s="76" t="s">
        <v>146</v>
      </c>
      <c r="C15" s="65" t="s">
        <v>743</v>
      </c>
      <c r="D15" s="67">
        <v>532.95000000000005</v>
      </c>
      <c r="E15" s="9"/>
    </row>
    <row r="16" spans="1:6" ht="15.75" x14ac:dyDescent="0.25">
      <c r="A16" s="75">
        <v>14</v>
      </c>
      <c r="B16" s="76" t="s">
        <v>147</v>
      </c>
      <c r="C16" s="65" t="s">
        <v>744</v>
      </c>
      <c r="D16" s="67">
        <v>579.95000000000005</v>
      </c>
      <c r="E16" s="9"/>
    </row>
    <row r="17" spans="1:5" ht="15.75" x14ac:dyDescent="0.25">
      <c r="A17" s="75">
        <v>15</v>
      </c>
      <c r="B17" s="76" t="s">
        <v>148</v>
      </c>
      <c r="C17" s="65" t="s">
        <v>748</v>
      </c>
      <c r="D17" s="67">
        <v>590.03</v>
      </c>
      <c r="E17" s="9"/>
    </row>
    <row r="18" spans="1:5" ht="15.75" x14ac:dyDescent="0.25">
      <c r="A18" s="75">
        <v>16</v>
      </c>
      <c r="B18" s="76" t="s">
        <v>149</v>
      </c>
      <c r="C18" s="65" t="s">
        <v>745</v>
      </c>
      <c r="D18" s="67">
        <v>715.3</v>
      </c>
      <c r="E18" s="9"/>
    </row>
    <row r="19" spans="1:5" ht="31.5" x14ac:dyDescent="0.25">
      <c r="A19" s="75">
        <v>17</v>
      </c>
      <c r="B19" s="76" t="s">
        <v>150</v>
      </c>
      <c r="C19" s="65" t="s">
        <v>746</v>
      </c>
      <c r="D19" s="67">
        <v>744.87</v>
      </c>
      <c r="E19" s="9"/>
    </row>
    <row r="20" spans="1:5" ht="15.75" x14ac:dyDescent="0.25">
      <c r="A20" s="75">
        <v>18</v>
      </c>
      <c r="B20" s="76" t="s">
        <v>151</v>
      </c>
      <c r="C20" s="65" t="s">
        <v>747</v>
      </c>
      <c r="D20" s="67">
        <v>951.56</v>
      </c>
      <c r="E20" s="9"/>
    </row>
    <row r="21" spans="1:5" ht="15.75" x14ac:dyDescent="0.25">
      <c r="A21" s="75">
        <v>19</v>
      </c>
      <c r="B21" s="76" t="s">
        <v>152</v>
      </c>
      <c r="C21" s="65" t="s">
        <v>749</v>
      </c>
      <c r="D21" s="67">
        <v>1245.74</v>
      </c>
      <c r="E21" s="9"/>
    </row>
    <row r="22" spans="1:5" ht="15.75" x14ac:dyDescent="0.25">
      <c r="A22" s="75">
        <v>20</v>
      </c>
      <c r="B22" s="76" t="s">
        <v>153</v>
      </c>
      <c r="C22" s="65" t="s">
        <v>749</v>
      </c>
      <c r="D22" s="67">
        <v>1356.6</v>
      </c>
      <c r="E22" s="9"/>
    </row>
    <row r="23" spans="1:5" ht="15.75" x14ac:dyDescent="0.25">
      <c r="A23" s="75">
        <v>21</v>
      </c>
      <c r="B23" s="76" t="s">
        <v>154</v>
      </c>
      <c r="C23" s="65" t="s">
        <v>749</v>
      </c>
      <c r="D23" s="67">
        <v>1686.71</v>
      </c>
      <c r="E23" s="9"/>
    </row>
    <row r="24" spans="1:5" ht="15.75" x14ac:dyDescent="0.25">
      <c r="A24" s="75">
        <v>22</v>
      </c>
      <c r="B24" s="76" t="s">
        <v>155</v>
      </c>
      <c r="C24" s="65" t="s">
        <v>750</v>
      </c>
      <c r="D24" s="67">
        <v>3750</v>
      </c>
      <c r="E24" s="9"/>
    </row>
    <row r="25" spans="1:5" ht="31.5" x14ac:dyDescent="0.25">
      <c r="A25" s="75">
        <v>23</v>
      </c>
      <c r="B25" s="76" t="s">
        <v>156</v>
      </c>
      <c r="C25" s="65" t="s">
        <v>157</v>
      </c>
      <c r="D25" s="67">
        <v>5047.1499999999996</v>
      </c>
      <c r="E25" s="9"/>
    </row>
    <row r="26" spans="1:5" s="10" customFormat="1" ht="31.5" x14ac:dyDescent="0.25">
      <c r="A26" s="75">
        <v>24</v>
      </c>
      <c r="B26" s="77" t="s">
        <v>158</v>
      </c>
      <c r="C26" s="78" t="s">
        <v>159</v>
      </c>
      <c r="D26" s="36">
        <v>200</v>
      </c>
    </row>
    <row r="27" spans="1:5" s="10" customFormat="1" ht="15.75" x14ac:dyDescent="0.25">
      <c r="A27" s="75">
        <v>25</v>
      </c>
      <c r="B27" s="79" t="s">
        <v>727</v>
      </c>
      <c r="C27" s="80" t="s">
        <v>751</v>
      </c>
      <c r="D27" s="68">
        <v>157.05000000000001</v>
      </c>
    </row>
    <row r="28" spans="1:5" s="10" customFormat="1" ht="15.75" x14ac:dyDescent="0.25">
      <c r="A28" s="75">
        <v>26</v>
      </c>
      <c r="B28" s="79" t="s">
        <v>728</v>
      </c>
      <c r="C28" s="78" t="s">
        <v>752</v>
      </c>
      <c r="D28" s="36">
        <v>200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XFD1048576"/>
    </sheetView>
  </sheetViews>
  <sheetFormatPr defaultRowHeight="18.75" customHeight="1" x14ac:dyDescent="0.25"/>
  <cols>
    <col min="1" max="1" width="5.7109375" style="12" customWidth="1"/>
    <col min="2" max="2" width="48.7109375" style="3" customWidth="1"/>
    <col min="3" max="3" width="15.7109375" style="3" customWidth="1"/>
    <col min="4" max="4" width="15.7109375" style="15" customWidth="1"/>
    <col min="5" max="5" width="16.140625" style="3" customWidth="1"/>
    <col min="6" max="6" width="14.85546875" style="3" bestFit="1" customWidth="1"/>
    <col min="7" max="7" width="11.5703125" style="3" bestFit="1" customWidth="1"/>
    <col min="8" max="8" width="18.140625" style="3" bestFit="1" customWidth="1"/>
    <col min="9" max="16384" width="9.140625" style="3"/>
  </cols>
  <sheetData>
    <row r="1" spans="1:7" ht="34.5" customHeight="1" x14ac:dyDescent="0.25">
      <c r="A1" s="156" t="s">
        <v>872</v>
      </c>
      <c r="B1" s="157"/>
      <c r="C1" s="157"/>
      <c r="D1" s="158"/>
    </row>
    <row r="2" spans="1:7" ht="45" x14ac:dyDescent="0.25">
      <c r="A2" s="98" t="s">
        <v>0</v>
      </c>
      <c r="B2" s="98" t="s">
        <v>160</v>
      </c>
      <c r="C2" s="99" t="s">
        <v>112</v>
      </c>
      <c r="D2" s="100" t="s">
        <v>161</v>
      </c>
    </row>
    <row r="3" spans="1:7" ht="15.75" x14ac:dyDescent="0.25">
      <c r="A3" s="81">
        <v>1</v>
      </c>
      <c r="B3" s="82" t="s">
        <v>162</v>
      </c>
      <c r="C3" s="81" t="s">
        <v>753</v>
      </c>
      <c r="D3" s="83">
        <v>344.16</v>
      </c>
    </row>
    <row r="4" spans="1:7" ht="15.75" x14ac:dyDescent="0.25">
      <c r="A4" s="81">
        <v>2</v>
      </c>
      <c r="B4" s="82" t="s">
        <v>163</v>
      </c>
      <c r="C4" s="81" t="s">
        <v>754</v>
      </c>
      <c r="D4" s="83">
        <v>4709.28</v>
      </c>
    </row>
    <row r="5" spans="1:7" ht="15.75" x14ac:dyDescent="0.25">
      <c r="A5" s="81">
        <v>3</v>
      </c>
      <c r="B5" s="82" t="s">
        <v>164</v>
      </c>
      <c r="C5" s="81" t="s">
        <v>755</v>
      </c>
      <c r="D5" s="83">
        <v>1050.71</v>
      </c>
    </row>
    <row r="6" spans="1:7" ht="15.75" x14ac:dyDescent="0.25">
      <c r="A6" s="81">
        <v>4</v>
      </c>
      <c r="B6" s="82" t="s">
        <v>57</v>
      </c>
      <c r="C6" s="81" t="s">
        <v>58</v>
      </c>
      <c r="D6" s="83">
        <v>1650.17</v>
      </c>
    </row>
    <row r="7" spans="1:7" ht="15.75" x14ac:dyDescent="0.25">
      <c r="A7" s="81">
        <v>5</v>
      </c>
      <c r="B7" s="82" t="s">
        <v>165</v>
      </c>
      <c r="C7" s="81" t="s">
        <v>756</v>
      </c>
      <c r="D7" s="83">
        <v>170.25</v>
      </c>
    </row>
    <row r="8" spans="1:7" ht="15.75" x14ac:dyDescent="0.25">
      <c r="A8" s="81">
        <v>6</v>
      </c>
      <c r="B8" s="82" t="s">
        <v>166</v>
      </c>
      <c r="C8" s="81" t="s">
        <v>757</v>
      </c>
      <c r="D8" s="83">
        <v>522.11</v>
      </c>
    </row>
    <row r="9" spans="1:7" ht="15.75" x14ac:dyDescent="0.25">
      <c r="A9" s="81">
        <v>7</v>
      </c>
      <c r="B9" s="82" t="s">
        <v>167</v>
      </c>
      <c r="C9" s="81" t="s">
        <v>748</v>
      </c>
      <c r="D9" s="83">
        <v>3838.95</v>
      </c>
    </row>
    <row r="10" spans="1:7" ht="15.75" x14ac:dyDescent="0.25">
      <c r="A10" s="81">
        <v>8</v>
      </c>
      <c r="B10" s="82" t="s">
        <v>168</v>
      </c>
      <c r="C10" s="81" t="s">
        <v>169</v>
      </c>
      <c r="D10" s="83">
        <v>12779.1</v>
      </c>
    </row>
    <row r="11" spans="1:7" ht="15.75" x14ac:dyDescent="0.25">
      <c r="A11" s="81">
        <v>9</v>
      </c>
      <c r="B11" s="82" t="s">
        <v>170</v>
      </c>
      <c r="C11" s="81" t="s">
        <v>758</v>
      </c>
      <c r="D11" s="83">
        <v>160.71</v>
      </c>
    </row>
    <row r="12" spans="1:7" ht="15.75" x14ac:dyDescent="0.25">
      <c r="A12" s="81">
        <v>10</v>
      </c>
      <c r="B12" s="82" t="s">
        <v>171</v>
      </c>
      <c r="C12" s="81" t="s">
        <v>759</v>
      </c>
      <c r="D12" s="83">
        <v>272.64</v>
      </c>
    </row>
    <row r="13" spans="1:7" ht="15.75" x14ac:dyDescent="0.25">
      <c r="A13" s="81">
        <v>11</v>
      </c>
      <c r="B13" s="84" t="s">
        <v>172</v>
      </c>
      <c r="C13" s="80" t="s">
        <v>173</v>
      </c>
      <c r="D13" s="85">
        <v>245.59</v>
      </c>
    </row>
    <row r="14" spans="1:7" s="16" customFormat="1" ht="15.75" x14ac:dyDescent="0.25">
      <c r="A14" s="81">
        <v>12</v>
      </c>
      <c r="B14" s="86" t="s">
        <v>104</v>
      </c>
      <c r="C14" s="87" t="s">
        <v>760</v>
      </c>
      <c r="D14" s="88">
        <v>162628.26999999999</v>
      </c>
    </row>
    <row r="15" spans="1:7" s="16" customFormat="1" ht="18.75" customHeight="1" x14ac:dyDescent="0.25">
      <c r="A15" s="81">
        <v>13</v>
      </c>
      <c r="B15" s="86" t="s">
        <v>104</v>
      </c>
      <c r="C15" s="87" t="s">
        <v>760</v>
      </c>
      <c r="D15" s="88">
        <v>106856.88</v>
      </c>
    </row>
    <row r="16" spans="1:7" s="18" customFormat="1" ht="18.75" customHeight="1" x14ac:dyDescent="0.25">
      <c r="A16" s="17"/>
      <c r="E16" s="19"/>
      <c r="G16" s="20"/>
    </row>
  </sheetData>
  <mergeCells count="1">
    <mergeCell ref="A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7"/>
  <sheetViews>
    <sheetView topLeftCell="A3" workbookViewId="0">
      <selection activeCell="A3" sqref="A1:XFD1048576"/>
    </sheetView>
  </sheetViews>
  <sheetFormatPr defaultRowHeight="19.5" customHeight="1" x14ac:dyDescent="0.25"/>
  <cols>
    <col min="1" max="1" width="5.7109375" style="12" customWidth="1"/>
    <col min="2" max="2" width="57.5703125" style="24" bestFit="1" customWidth="1"/>
    <col min="3" max="3" width="17" style="12" customWidth="1"/>
    <col min="4" max="4" width="15.7109375" style="25" customWidth="1"/>
    <col min="5" max="27" width="9.140625" style="104" customWidth="1"/>
    <col min="28" max="163" width="9.140625" style="12" customWidth="1"/>
    <col min="164" max="16384" width="9.140625" style="12"/>
  </cols>
  <sheetData>
    <row r="1" spans="1:27" ht="34.5" customHeight="1" x14ac:dyDescent="0.25">
      <c r="A1" s="159" t="s">
        <v>873</v>
      </c>
      <c r="B1" s="160"/>
      <c r="C1" s="160"/>
      <c r="D1" s="161"/>
    </row>
    <row r="2" spans="1:27" s="21" customFormat="1" ht="45" x14ac:dyDescent="0.25">
      <c r="A2" s="101" t="s">
        <v>0</v>
      </c>
      <c r="B2" s="101" t="s">
        <v>174</v>
      </c>
      <c r="C2" s="101" t="s">
        <v>175</v>
      </c>
      <c r="D2" s="97" t="s">
        <v>3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</row>
    <row r="3" spans="1:27" s="22" customFormat="1" ht="15.75" x14ac:dyDescent="0.25">
      <c r="A3" s="81">
        <v>1</v>
      </c>
      <c r="B3" s="71" t="s">
        <v>176</v>
      </c>
      <c r="C3" s="81" t="s">
        <v>177</v>
      </c>
      <c r="D3" s="89">
        <v>9464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</row>
    <row r="4" spans="1:27" s="22" customFormat="1" ht="15.75" x14ac:dyDescent="0.25">
      <c r="A4" s="81">
        <v>2</v>
      </c>
      <c r="B4" s="71" t="s">
        <v>178</v>
      </c>
      <c r="C4" s="81" t="s">
        <v>179</v>
      </c>
      <c r="D4" s="89">
        <v>2012.36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</row>
    <row r="5" spans="1:27" s="22" customFormat="1" ht="15.75" x14ac:dyDescent="0.25">
      <c r="A5" s="81">
        <v>3</v>
      </c>
      <c r="B5" s="71" t="s">
        <v>180</v>
      </c>
      <c r="C5" s="81" t="s">
        <v>749</v>
      </c>
      <c r="D5" s="89">
        <v>2339.62</v>
      </c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</row>
    <row r="6" spans="1:27" s="22" customFormat="1" ht="15.75" x14ac:dyDescent="0.25">
      <c r="A6" s="81">
        <v>4</v>
      </c>
      <c r="B6" s="71" t="s">
        <v>181</v>
      </c>
      <c r="C6" s="81" t="s">
        <v>761</v>
      </c>
      <c r="D6" s="89">
        <v>5419.56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</row>
    <row r="7" spans="1:27" s="22" customFormat="1" ht="15.75" x14ac:dyDescent="0.25">
      <c r="A7" s="81">
        <v>5</v>
      </c>
      <c r="B7" s="71" t="s">
        <v>182</v>
      </c>
      <c r="C7" s="81" t="s">
        <v>183</v>
      </c>
      <c r="D7" s="89">
        <v>5303.24</v>
      </c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</row>
    <row r="8" spans="1:27" s="22" customFormat="1" ht="15.75" x14ac:dyDescent="0.25">
      <c r="A8" s="81">
        <v>6</v>
      </c>
      <c r="B8" s="71" t="s">
        <v>184</v>
      </c>
      <c r="C8" s="81" t="s">
        <v>185</v>
      </c>
      <c r="D8" s="89">
        <v>463.56</v>
      </c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</row>
    <row r="9" spans="1:27" s="22" customFormat="1" ht="15.75" x14ac:dyDescent="0.25">
      <c r="A9" s="81">
        <v>7</v>
      </c>
      <c r="B9" s="71" t="s">
        <v>186</v>
      </c>
      <c r="C9" s="81" t="s">
        <v>694</v>
      </c>
      <c r="D9" s="89">
        <v>796.67</v>
      </c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</row>
    <row r="10" spans="1:27" s="22" customFormat="1" ht="15.75" x14ac:dyDescent="0.25">
      <c r="A10" s="81">
        <v>8</v>
      </c>
      <c r="B10" s="71" t="s">
        <v>187</v>
      </c>
      <c r="C10" s="81" t="s">
        <v>762</v>
      </c>
      <c r="D10" s="89">
        <v>3804.83</v>
      </c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</row>
    <row r="11" spans="1:27" s="22" customFormat="1" ht="15.75" x14ac:dyDescent="0.25">
      <c r="A11" s="81">
        <v>9</v>
      </c>
      <c r="B11" s="71" t="s">
        <v>188</v>
      </c>
      <c r="C11" s="81" t="s">
        <v>763</v>
      </c>
      <c r="D11" s="89">
        <v>5041.34</v>
      </c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</row>
    <row r="12" spans="1:27" s="22" customFormat="1" ht="15.75" x14ac:dyDescent="0.25">
      <c r="A12" s="81">
        <v>10</v>
      </c>
      <c r="B12" s="71" t="s">
        <v>189</v>
      </c>
      <c r="C12" s="81" t="s">
        <v>764</v>
      </c>
      <c r="D12" s="89">
        <v>3992.9</v>
      </c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</row>
    <row r="13" spans="1:27" s="22" customFormat="1" ht="15.75" x14ac:dyDescent="0.25">
      <c r="A13" s="81">
        <v>11</v>
      </c>
      <c r="B13" s="71" t="s">
        <v>190</v>
      </c>
      <c r="C13" s="72" t="s">
        <v>765</v>
      </c>
      <c r="D13" s="89">
        <v>610.26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</row>
    <row r="14" spans="1:27" s="22" customFormat="1" ht="15.75" x14ac:dyDescent="0.25">
      <c r="A14" s="81">
        <v>12</v>
      </c>
      <c r="B14" s="71" t="s">
        <v>191</v>
      </c>
      <c r="C14" s="81" t="s">
        <v>192</v>
      </c>
      <c r="D14" s="89">
        <v>660</v>
      </c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</row>
    <row r="15" spans="1:27" s="22" customFormat="1" ht="15.75" x14ac:dyDescent="0.25">
      <c r="A15" s="81">
        <v>13</v>
      </c>
      <c r="B15" s="71" t="s">
        <v>193</v>
      </c>
      <c r="C15" s="81" t="s">
        <v>682</v>
      </c>
      <c r="D15" s="89">
        <v>191.88</v>
      </c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</row>
    <row r="16" spans="1:27" s="22" customFormat="1" ht="15.75" x14ac:dyDescent="0.25">
      <c r="A16" s="81">
        <v>14</v>
      </c>
      <c r="B16" s="71" t="s">
        <v>194</v>
      </c>
      <c r="C16" s="81" t="s">
        <v>766</v>
      </c>
      <c r="D16" s="89">
        <v>1366.76</v>
      </c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</row>
    <row r="17" spans="1:27" s="22" customFormat="1" ht="15.75" x14ac:dyDescent="0.25">
      <c r="A17" s="81">
        <v>15</v>
      </c>
      <c r="B17" s="71" t="s">
        <v>195</v>
      </c>
      <c r="C17" s="81" t="s">
        <v>767</v>
      </c>
      <c r="D17" s="89">
        <v>286.04000000000002</v>
      </c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</row>
    <row r="18" spans="1:27" s="22" customFormat="1" ht="15.75" x14ac:dyDescent="0.25">
      <c r="A18" s="81">
        <v>16</v>
      </c>
      <c r="B18" s="71" t="s">
        <v>196</v>
      </c>
      <c r="C18" s="81" t="s">
        <v>768</v>
      </c>
      <c r="D18" s="89">
        <v>288.76</v>
      </c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</row>
    <row r="19" spans="1:27" s="22" customFormat="1" ht="15.75" x14ac:dyDescent="0.25">
      <c r="A19" s="81">
        <v>17</v>
      </c>
      <c r="B19" s="71" t="s">
        <v>197</v>
      </c>
      <c r="C19" s="81" t="s">
        <v>198</v>
      </c>
      <c r="D19" s="89">
        <v>645.54999999999995</v>
      </c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</row>
    <row r="20" spans="1:27" s="22" customFormat="1" ht="15.75" x14ac:dyDescent="0.25">
      <c r="A20" s="81">
        <v>18</v>
      </c>
      <c r="B20" s="71" t="s">
        <v>199</v>
      </c>
      <c r="C20" s="81" t="s">
        <v>769</v>
      </c>
      <c r="D20" s="89">
        <v>365.47</v>
      </c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</row>
    <row r="21" spans="1:27" s="22" customFormat="1" ht="15.75" x14ac:dyDescent="0.25">
      <c r="A21" s="81">
        <v>19</v>
      </c>
      <c r="B21" s="71" t="s">
        <v>200</v>
      </c>
      <c r="C21" s="81" t="s">
        <v>770</v>
      </c>
      <c r="D21" s="89">
        <v>990.54</v>
      </c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</row>
    <row r="22" spans="1:27" s="22" customFormat="1" ht="15.75" x14ac:dyDescent="0.25">
      <c r="A22" s="81">
        <v>20</v>
      </c>
      <c r="B22" s="71" t="s">
        <v>201</v>
      </c>
      <c r="C22" s="81" t="s">
        <v>771</v>
      </c>
      <c r="D22" s="89">
        <v>12604.97</v>
      </c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</row>
    <row r="23" spans="1:27" s="22" customFormat="1" ht="15.75" x14ac:dyDescent="0.25">
      <c r="A23" s="81">
        <v>21</v>
      </c>
      <c r="B23" s="71" t="s">
        <v>202</v>
      </c>
      <c r="C23" s="81" t="s">
        <v>203</v>
      </c>
      <c r="D23" s="89">
        <v>16945</v>
      </c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</row>
    <row r="24" spans="1:27" s="22" customFormat="1" ht="15.75" x14ac:dyDescent="0.25">
      <c r="A24" s="81">
        <v>22</v>
      </c>
      <c r="B24" s="71" t="s">
        <v>204</v>
      </c>
      <c r="C24" s="81" t="s">
        <v>205</v>
      </c>
      <c r="D24" s="89">
        <v>440.54</v>
      </c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</row>
    <row r="25" spans="1:27" s="22" customFormat="1" ht="15.75" x14ac:dyDescent="0.25">
      <c r="A25" s="81">
        <v>23</v>
      </c>
      <c r="B25" s="71" t="s">
        <v>206</v>
      </c>
      <c r="C25" s="81" t="s">
        <v>772</v>
      </c>
      <c r="D25" s="89">
        <v>113.6</v>
      </c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</row>
    <row r="26" spans="1:27" s="22" customFormat="1" ht="15.75" x14ac:dyDescent="0.25">
      <c r="A26" s="81">
        <v>24</v>
      </c>
      <c r="B26" s="71" t="s">
        <v>207</v>
      </c>
      <c r="C26" s="81" t="s">
        <v>773</v>
      </c>
      <c r="D26" s="89">
        <v>611.05999999999995</v>
      </c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</row>
    <row r="27" spans="1:27" s="22" customFormat="1" ht="15.75" x14ac:dyDescent="0.25">
      <c r="A27" s="81">
        <v>25</v>
      </c>
      <c r="B27" s="71" t="s">
        <v>208</v>
      </c>
      <c r="C27" s="81" t="s">
        <v>774</v>
      </c>
      <c r="D27" s="89">
        <v>183.5</v>
      </c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</row>
    <row r="28" spans="1:27" s="22" customFormat="1" ht="15.75" x14ac:dyDescent="0.25">
      <c r="A28" s="81">
        <v>26</v>
      </c>
      <c r="B28" s="71" t="s">
        <v>209</v>
      </c>
      <c r="C28" s="81" t="s">
        <v>775</v>
      </c>
      <c r="D28" s="89">
        <v>666.19</v>
      </c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</row>
    <row r="29" spans="1:27" s="22" customFormat="1" ht="15.75" x14ac:dyDescent="0.25">
      <c r="A29" s="81">
        <v>27</v>
      </c>
      <c r="B29" s="71" t="s">
        <v>210</v>
      </c>
      <c r="C29" s="81" t="s">
        <v>776</v>
      </c>
      <c r="D29" s="89">
        <v>1023.51</v>
      </c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</row>
    <row r="30" spans="1:27" s="22" customFormat="1" ht="15.75" x14ac:dyDescent="0.25">
      <c r="A30" s="81">
        <v>28</v>
      </c>
      <c r="B30" s="71" t="s">
        <v>211</v>
      </c>
      <c r="C30" s="81" t="s">
        <v>212</v>
      </c>
      <c r="D30" s="89">
        <v>4693.82</v>
      </c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</row>
    <row r="31" spans="1:27" s="22" customFormat="1" ht="15.75" x14ac:dyDescent="0.25">
      <c r="A31" s="81">
        <v>29</v>
      </c>
      <c r="B31" s="71" t="s">
        <v>213</v>
      </c>
      <c r="C31" s="81" t="s">
        <v>777</v>
      </c>
      <c r="D31" s="89">
        <v>600.30999999999995</v>
      </c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</row>
    <row r="32" spans="1:27" s="22" customFormat="1" ht="15.75" x14ac:dyDescent="0.25">
      <c r="A32" s="81">
        <v>30</v>
      </c>
      <c r="B32" s="71" t="s">
        <v>214</v>
      </c>
      <c r="C32" s="81" t="s">
        <v>215</v>
      </c>
      <c r="D32" s="89">
        <v>8570.57</v>
      </c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</row>
    <row r="33" spans="1:27" s="22" customFormat="1" ht="15.75" x14ac:dyDescent="0.25">
      <c r="A33" s="81">
        <v>31</v>
      </c>
      <c r="B33" s="71" t="s">
        <v>216</v>
      </c>
      <c r="C33" s="81" t="s">
        <v>778</v>
      </c>
      <c r="D33" s="89">
        <v>197.69</v>
      </c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</row>
    <row r="34" spans="1:27" s="22" customFormat="1" ht="15.75" x14ac:dyDescent="0.25">
      <c r="A34" s="81">
        <v>32</v>
      </c>
      <c r="B34" s="71" t="s">
        <v>217</v>
      </c>
      <c r="C34" s="81" t="s">
        <v>438</v>
      </c>
      <c r="D34" s="89">
        <v>303.33</v>
      </c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</row>
    <row r="35" spans="1:27" s="22" customFormat="1" ht="15.75" x14ac:dyDescent="0.25">
      <c r="A35" s="81">
        <v>33</v>
      </c>
      <c r="B35" s="71" t="s">
        <v>218</v>
      </c>
      <c r="C35" s="81" t="s">
        <v>779</v>
      </c>
      <c r="D35" s="89">
        <v>1995.1</v>
      </c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</row>
    <row r="36" spans="1:27" s="22" customFormat="1" ht="15.75" x14ac:dyDescent="0.25">
      <c r="A36" s="81">
        <v>34</v>
      </c>
      <c r="B36" s="71" t="s">
        <v>219</v>
      </c>
      <c r="C36" s="81" t="s">
        <v>220</v>
      </c>
      <c r="D36" s="89">
        <v>245</v>
      </c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</row>
    <row r="37" spans="1:27" s="22" customFormat="1" ht="15.75" x14ac:dyDescent="0.25">
      <c r="A37" s="81">
        <v>35</v>
      </c>
      <c r="B37" s="71" t="s">
        <v>221</v>
      </c>
      <c r="C37" s="81" t="s">
        <v>222</v>
      </c>
      <c r="D37" s="89">
        <v>243.87</v>
      </c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</row>
    <row r="38" spans="1:27" s="22" customFormat="1" ht="15.75" x14ac:dyDescent="0.25">
      <c r="A38" s="81">
        <v>36</v>
      </c>
      <c r="B38" s="71" t="s">
        <v>223</v>
      </c>
      <c r="C38" s="81" t="s">
        <v>750</v>
      </c>
      <c r="D38" s="89">
        <v>440</v>
      </c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</row>
    <row r="39" spans="1:27" s="22" customFormat="1" ht="15.75" x14ac:dyDescent="0.25">
      <c r="A39" s="81">
        <v>37</v>
      </c>
      <c r="B39" s="71" t="s">
        <v>224</v>
      </c>
      <c r="C39" s="81" t="s">
        <v>225</v>
      </c>
      <c r="D39" s="89">
        <v>491.11</v>
      </c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</row>
    <row r="40" spans="1:27" s="22" customFormat="1" ht="15.75" x14ac:dyDescent="0.25">
      <c r="A40" s="81">
        <v>38</v>
      </c>
      <c r="B40" s="71" t="s">
        <v>226</v>
      </c>
      <c r="C40" s="81" t="s">
        <v>227</v>
      </c>
      <c r="D40" s="89">
        <v>310.07</v>
      </c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</row>
    <row r="41" spans="1:27" s="22" customFormat="1" ht="15.75" x14ac:dyDescent="0.25">
      <c r="A41" s="81">
        <v>39</v>
      </c>
      <c r="B41" s="71" t="s">
        <v>228</v>
      </c>
      <c r="C41" s="81" t="s">
        <v>229</v>
      </c>
      <c r="D41" s="89">
        <v>1916.11</v>
      </c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</row>
    <row r="42" spans="1:27" s="22" customFormat="1" ht="15.75" x14ac:dyDescent="0.25">
      <c r="A42" s="81">
        <v>40</v>
      </c>
      <c r="B42" s="71" t="s">
        <v>230</v>
      </c>
      <c r="C42" s="81" t="s">
        <v>231</v>
      </c>
      <c r="D42" s="89">
        <v>1391.47</v>
      </c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</row>
    <row r="43" spans="1:27" s="22" customFormat="1" ht="15.75" x14ac:dyDescent="0.25">
      <c r="A43" s="81">
        <v>41</v>
      </c>
      <c r="B43" s="71" t="s">
        <v>232</v>
      </c>
      <c r="C43" s="81" t="s">
        <v>635</v>
      </c>
      <c r="D43" s="89">
        <v>240.82</v>
      </c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</row>
    <row r="44" spans="1:27" s="22" customFormat="1" ht="15.75" x14ac:dyDescent="0.25">
      <c r="A44" s="81">
        <v>42</v>
      </c>
      <c r="B44" s="71" t="s">
        <v>233</v>
      </c>
      <c r="C44" s="81" t="s">
        <v>780</v>
      </c>
      <c r="D44" s="89">
        <v>901.13</v>
      </c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</row>
    <row r="45" spans="1:27" s="22" customFormat="1" ht="15.75" x14ac:dyDescent="0.25">
      <c r="A45" s="81">
        <v>43</v>
      </c>
      <c r="B45" s="71" t="s">
        <v>234</v>
      </c>
      <c r="C45" s="81" t="s">
        <v>377</v>
      </c>
      <c r="D45" s="89">
        <v>1055.74</v>
      </c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</row>
    <row r="46" spans="1:27" s="22" customFormat="1" ht="15.75" x14ac:dyDescent="0.25">
      <c r="A46" s="81">
        <v>44</v>
      </c>
      <c r="B46" s="71" t="s">
        <v>235</v>
      </c>
      <c r="C46" s="81" t="s">
        <v>236</v>
      </c>
      <c r="D46" s="89">
        <v>714</v>
      </c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</row>
    <row r="47" spans="1:27" ht="15.75" x14ac:dyDescent="0.25">
      <c r="A47" s="81">
        <v>45</v>
      </c>
      <c r="B47" s="76" t="s">
        <v>237</v>
      </c>
      <c r="C47" s="65" t="s">
        <v>781</v>
      </c>
      <c r="D47" s="60">
        <v>394.89</v>
      </c>
    </row>
    <row r="48" spans="1:27" ht="15.75" x14ac:dyDescent="0.25">
      <c r="A48" s="81">
        <v>46</v>
      </c>
      <c r="B48" s="76" t="s">
        <v>238</v>
      </c>
      <c r="C48" s="65" t="s">
        <v>782</v>
      </c>
      <c r="D48" s="60">
        <v>853.53</v>
      </c>
    </row>
    <row r="49" spans="1:4" ht="15.75" x14ac:dyDescent="0.25">
      <c r="A49" s="81">
        <v>47</v>
      </c>
      <c r="B49" s="76" t="s">
        <v>239</v>
      </c>
      <c r="C49" s="65" t="s">
        <v>240</v>
      </c>
      <c r="D49" s="60">
        <v>2889.43</v>
      </c>
    </row>
    <row r="50" spans="1:4" ht="15.75" x14ac:dyDescent="0.25">
      <c r="A50" s="81">
        <v>48</v>
      </c>
      <c r="B50" s="58" t="s">
        <v>729</v>
      </c>
      <c r="C50" s="91" t="s">
        <v>241</v>
      </c>
      <c r="D50" s="90">
        <v>448.64</v>
      </c>
    </row>
    <row r="51" spans="1:4" ht="15.75" x14ac:dyDescent="0.25">
      <c r="A51" s="81">
        <v>49</v>
      </c>
      <c r="B51" s="79" t="s">
        <v>730</v>
      </c>
      <c r="C51" s="92" t="s">
        <v>173</v>
      </c>
      <c r="D51" s="90">
        <v>698.45</v>
      </c>
    </row>
    <row r="52" spans="1:4" ht="19.5" customHeight="1" x14ac:dyDescent="0.25">
      <c r="A52" s="2"/>
      <c r="B52" s="2"/>
      <c r="C52" s="2"/>
      <c r="D52" s="23"/>
    </row>
    <row r="447" spans="1:27" s="26" customFormat="1" ht="19.5" customHeight="1" x14ac:dyDescent="0.25">
      <c r="A447" s="12"/>
      <c r="B447" s="24"/>
      <c r="C447" s="12"/>
      <c r="D447" s="25">
        <f>SUM(D50:D51)</f>
        <v>1147.0900000000001</v>
      </c>
      <c r="E447" s="106"/>
      <c r="F447" s="106"/>
      <c r="G447" s="106"/>
      <c r="H447" s="106"/>
      <c r="I447" s="106"/>
      <c r="J447" s="106"/>
      <c r="K447" s="106"/>
      <c r="L447" s="106"/>
      <c r="M447" s="106"/>
      <c r="N447" s="106"/>
      <c r="O447" s="106"/>
      <c r="P447" s="106"/>
      <c r="Q447" s="106"/>
      <c r="R447" s="106"/>
      <c r="S447" s="106"/>
      <c r="T447" s="106"/>
      <c r="U447" s="106"/>
      <c r="V447" s="106"/>
      <c r="W447" s="106"/>
      <c r="X447" s="106"/>
      <c r="Y447" s="106"/>
      <c r="Z447" s="106"/>
      <c r="AA447" s="106"/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sqref="A1:XFD1048576"/>
    </sheetView>
  </sheetViews>
  <sheetFormatPr defaultRowHeight="15" x14ac:dyDescent="0.25"/>
  <cols>
    <col min="1" max="1" width="5.7109375" style="53" customWidth="1"/>
    <col min="2" max="2" width="55.28515625" style="54" customWidth="1"/>
    <col min="3" max="3" width="15.7109375" style="53" customWidth="1"/>
    <col min="4" max="4" width="15.7109375" style="55" customWidth="1"/>
    <col min="5" max="430" width="9.140625" style="52" customWidth="1"/>
    <col min="431" max="16384" width="9.140625" style="52"/>
  </cols>
  <sheetData>
    <row r="1" spans="1:4" ht="34.5" customHeight="1" x14ac:dyDescent="0.25">
      <c r="A1" s="162" t="s">
        <v>874</v>
      </c>
      <c r="B1" s="162"/>
      <c r="C1" s="162"/>
      <c r="D1" s="162"/>
    </row>
    <row r="2" spans="1:4" ht="45" x14ac:dyDescent="0.25">
      <c r="A2" s="102" t="s">
        <v>0</v>
      </c>
      <c r="B2" s="102" t="s">
        <v>1</v>
      </c>
      <c r="C2" s="102" t="s">
        <v>242</v>
      </c>
      <c r="D2" s="103" t="s">
        <v>3</v>
      </c>
    </row>
    <row r="3" spans="1:4" s="121" customFormat="1" ht="15.75" x14ac:dyDescent="0.25">
      <c r="A3" s="118">
        <v>1</v>
      </c>
      <c r="B3" s="119" t="s">
        <v>243</v>
      </c>
      <c r="C3" s="118" t="s">
        <v>244</v>
      </c>
      <c r="D3" s="120">
        <v>575</v>
      </c>
    </row>
    <row r="4" spans="1:4" s="121" customFormat="1" ht="15.75" x14ac:dyDescent="0.25">
      <c r="A4" s="118">
        <v>2</v>
      </c>
      <c r="B4" s="119" t="s">
        <v>245</v>
      </c>
      <c r="C4" s="118" t="s">
        <v>244</v>
      </c>
      <c r="D4" s="120">
        <v>510</v>
      </c>
    </row>
    <row r="5" spans="1:4" s="121" customFormat="1" ht="15.75" x14ac:dyDescent="0.25">
      <c r="A5" s="118">
        <v>3</v>
      </c>
      <c r="B5" s="119" t="s">
        <v>246</v>
      </c>
      <c r="C5" s="118" t="s">
        <v>247</v>
      </c>
      <c r="D5" s="120">
        <v>2457.5700000000002</v>
      </c>
    </row>
    <row r="6" spans="1:4" s="121" customFormat="1" ht="15.75" x14ac:dyDescent="0.25">
      <c r="A6" s="118">
        <v>4</v>
      </c>
      <c r="B6" s="119" t="s">
        <v>248</v>
      </c>
      <c r="C6" s="118" t="s">
        <v>783</v>
      </c>
      <c r="D6" s="120">
        <v>736.58</v>
      </c>
    </row>
    <row r="7" spans="1:4" s="121" customFormat="1" ht="15.75" x14ac:dyDescent="0.25">
      <c r="A7" s="118">
        <v>5</v>
      </c>
      <c r="B7" s="119" t="s">
        <v>249</v>
      </c>
      <c r="C7" s="118" t="s">
        <v>784</v>
      </c>
      <c r="D7" s="120">
        <v>736.58</v>
      </c>
    </row>
    <row r="8" spans="1:4" s="121" customFormat="1" ht="15.75" x14ac:dyDescent="0.25">
      <c r="A8" s="118">
        <v>6</v>
      </c>
      <c r="B8" s="119" t="s">
        <v>250</v>
      </c>
      <c r="C8" s="118" t="s">
        <v>203</v>
      </c>
      <c r="D8" s="120">
        <v>1890</v>
      </c>
    </row>
    <row r="9" spans="1:4" s="121" customFormat="1" ht="15.75" customHeight="1" x14ac:dyDescent="0.25">
      <c r="A9" s="118">
        <v>7</v>
      </c>
      <c r="B9" s="119" t="s">
        <v>251</v>
      </c>
      <c r="C9" s="118" t="s">
        <v>785</v>
      </c>
      <c r="D9" s="120">
        <v>354.02</v>
      </c>
    </row>
    <row r="10" spans="1:4" s="121" customFormat="1" ht="15.75" x14ac:dyDescent="0.25">
      <c r="A10" s="118">
        <v>8</v>
      </c>
      <c r="B10" s="119" t="s">
        <v>252</v>
      </c>
      <c r="C10" s="118" t="s">
        <v>786</v>
      </c>
      <c r="D10" s="120">
        <v>1411.69</v>
      </c>
    </row>
    <row r="11" spans="1:4" s="121" customFormat="1" ht="15.75" x14ac:dyDescent="0.25">
      <c r="A11" s="118">
        <v>9</v>
      </c>
      <c r="B11" s="119" t="s">
        <v>253</v>
      </c>
      <c r="C11" s="118" t="s">
        <v>732</v>
      </c>
      <c r="D11" s="120">
        <v>2801.45</v>
      </c>
    </row>
    <row r="12" spans="1:4" s="121" customFormat="1" ht="15.75" x14ac:dyDescent="0.25">
      <c r="A12" s="118">
        <v>10</v>
      </c>
      <c r="B12" s="122" t="s">
        <v>254</v>
      </c>
      <c r="C12" s="123" t="s">
        <v>787</v>
      </c>
      <c r="D12" s="124">
        <v>262.33</v>
      </c>
    </row>
    <row r="13" spans="1:4" s="121" customFormat="1" ht="15.75" x14ac:dyDescent="0.25">
      <c r="A13" s="118">
        <v>11</v>
      </c>
      <c r="B13" s="122" t="s">
        <v>255</v>
      </c>
      <c r="C13" s="123" t="s">
        <v>256</v>
      </c>
      <c r="D13" s="124">
        <v>3905.34</v>
      </c>
    </row>
    <row r="14" spans="1:4" s="121" customFormat="1" ht="15.75" customHeight="1" x14ac:dyDescent="0.25">
      <c r="A14" s="118">
        <v>12</v>
      </c>
      <c r="B14" s="122" t="s">
        <v>257</v>
      </c>
      <c r="C14" s="123" t="s">
        <v>737</v>
      </c>
      <c r="D14" s="124">
        <v>117.52</v>
      </c>
    </row>
    <row r="15" spans="1:4" s="121" customFormat="1" ht="15.75" x14ac:dyDescent="0.25">
      <c r="A15" s="118">
        <v>13</v>
      </c>
      <c r="B15" s="122" t="s">
        <v>258</v>
      </c>
      <c r="C15" s="123" t="s">
        <v>259</v>
      </c>
      <c r="D15" s="124">
        <v>237.37</v>
      </c>
    </row>
    <row r="16" spans="1:4" s="121" customFormat="1" ht="15.75" x14ac:dyDescent="0.25">
      <c r="A16" s="118">
        <v>14</v>
      </c>
      <c r="B16" s="122" t="s">
        <v>260</v>
      </c>
      <c r="C16" s="123" t="s">
        <v>788</v>
      </c>
      <c r="D16" s="124">
        <v>407.65</v>
      </c>
    </row>
    <row r="17" spans="1:5" s="121" customFormat="1" ht="15.75" x14ac:dyDescent="0.25">
      <c r="A17" s="118">
        <v>15</v>
      </c>
      <c r="B17" s="122" t="s">
        <v>261</v>
      </c>
      <c r="C17" s="123" t="s">
        <v>789</v>
      </c>
      <c r="D17" s="124">
        <v>5650.67</v>
      </c>
      <c r="E17" s="125"/>
    </row>
    <row r="18" spans="1:5" s="121" customFormat="1" ht="15.75" x14ac:dyDescent="0.25">
      <c r="A18" s="118">
        <v>16</v>
      </c>
      <c r="B18" s="119" t="s">
        <v>262</v>
      </c>
      <c r="C18" s="118" t="s">
        <v>263</v>
      </c>
      <c r="D18" s="120">
        <f>2321.53*1.742014</f>
        <v>4044.1377614200001</v>
      </c>
      <c r="E18" s="125"/>
    </row>
    <row r="19" spans="1:5" s="121" customFormat="1" ht="15.75" x14ac:dyDescent="0.25">
      <c r="A19" s="118">
        <v>17</v>
      </c>
      <c r="B19" s="122" t="s">
        <v>264</v>
      </c>
      <c r="C19" s="123" t="s">
        <v>790</v>
      </c>
      <c r="D19" s="124">
        <f>701.48*1.742014</f>
        <v>1221.98798072</v>
      </c>
    </row>
    <row r="20" spans="1:5" s="121" customFormat="1" ht="15.75" x14ac:dyDescent="0.25">
      <c r="A20" s="118">
        <v>18</v>
      </c>
      <c r="B20" s="119" t="s">
        <v>246</v>
      </c>
      <c r="C20" s="118" t="s">
        <v>247</v>
      </c>
      <c r="D20" s="120">
        <f>1150.3*1.3973</f>
        <v>1607.3141899999998</v>
      </c>
    </row>
    <row r="21" spans="1:5" s="121" customFormat="1" ht="15.75" x14ac:dyDescent="0.25">
      <c r="A21" s="118">
        <v>19</v>
      </c>
      <c r="B21" s="122" t="s">
        <v>265</v>
      </c>
      <c r="C21" s="123" t="s">
        <v>240</v>
      </c>
      <c r="D21" s="124">
        <f>4635*1.3973</f>
        <v>6476.4854999999998</v>
      </c>
    </row>
    <row r="22" spans="1:5" s="127" customFormat="1" ht="15.75" x14ac:dyDescent="0.25">
      <c r="A22" s="118">
        <v>20</v>
      </c>
      <c r="B22" s="122" t="s">
        <v>266</v>
      </c>
      <c r="C22" s="80" t="s">
        <v>267</v>
      </c>
      <c r="D22" s="126">
        <v>230.55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3"/>
  <sheetViews>
    <sheetView topLeftCell="A204" workbookViewId="0">
      <selection activeCell="A204" sqref="A1:XFD1048576"/>
    </sheetView>
  </sheetViews>
  <sheetFormatPr defaultRowHeight="12" x14ac:dyDescent="0.25"/>
  <cols>
    <col min="1" max="1" width="5.7109375" style="30" customWidth="1"/>
    <col min="2" max="2" width="60.140625" style="29" customWidth="1"/>
    <col min="3" max="3" width="15.7109375" style="31" customWidth="1"/>
    <col min="4" max="4" width="15.7109375" style="32" customWidth="1"/>
    <col min="5" max="16384" width="9.140625" style="29"/>
  </cols>
  <sheetData>
    <row r="1" spans="1:5" s="28" customFormat="1" ht="35.1" customHeight="1" x14ac:dyDescent="0.25">
      <c r="A1" s="163" t="s">
        <v>875</v>
      </c>
      <c r="B1" s="163"/>
      <c r="C1" s="163"/>
      <c r="D1" s="163"/>
      <c r="E1" s="27"/>
    </row>
    <row r="2" spans="1:5" ht="47.1" customHeight="1" x14ac:dyDescent="0.25">
      <c r="A2" s="102" t="s">
        <v>0</v>
      </c>
      <c r="B2" s="102" t="s">
        <v>1</v>
      </c>
      <c r="C2" s="102" t="s">
        <v>242</v>
      </c>
      <c r="D2" s="103" t="s">
        <v>3</v>
      </c>
    </row>
    <row r="3" spans="1:5" s="28" customFormat="1" ht="15.75" x14ac:dyDescent="0.25">
      <c r="A3" s="128">
        <v>1</v>
      </c>
      <c r="B3" s="129" t="s">
        <v>268</v>
      </c>
      <c r="C3" s="130" t="s">
        <v>269</v>
      </c>
      <c r="D3" s="131">
        <f>142.98*1.62623</f>
        <v>232.51836539999999</v>
      </c>
    </row>
    <row r="4" spans="1:5" s="28" customFormat="1" ht="15.75" x14ac:dyDescent="0.25">
      <c r="A4" s="128">
        <v>2</v>
      </c>
      <c r="B4" s="129" t="s">
        <v>270</v>
      </c>
      <c r="C4" s="130" t="s">
        <v>271</v>
      </c>
      <c r="D4" s="131">
        <f>151.31*1.62623</f>
        <v>246.06486130000002</v>
      </c>
    </row>
    <row r="5" spans="1:5" s="28" customFormat="1" ht="15.75" x14ac:dyDescent="0.25">
      <c r="A5" s="128">
        <v>3</v>
      </c>
      <c r="B5" s="129" t="s">
        <v>272</v>
      </c>
      <c r="C5" s="130" t="s">
        <v>273</v>
      </c>
      <c r="D5" s="131">
        <f>195.02*1.62623</f>
        <v>317.14737460000003</v>
      </c>
    </row>
    <row r="6" spans="1:5" s="28" customFormat="1" ht="15.75" x14ac:dyDescent="0.25">
      <c r="A6" s="128">
        <v>4</v>
      </c>
      <c r="B6" s="129" t="s">
        <v>274</v>
      </c>
      <c r="C6" s="130" t="s">
        <v>275</v>
      </c>
      <c r="D6" s="131">
        <f>331.96*1.62623</f>
        <v>539.84331080000004</v>
      </c>
    </row>
    <row r="7" spans="1:5" s="28" customFormat="1" ht="15.75" x14ac:dyDescent="0.25">
      <c r="A7" s="128">
        <v>5</v>
      </c>
      <c r="B7" s="129" t="s">
        <v>276</v>
      </c>
      <c r="C7" s="130" t="s">
        <v>277</v>
      </c>
      <c r="D7" s="131">
        <f>462.37*1.62623</f>
        <v>751.91996510000001</v>
      </c>
    </row>
    <row r="8" spans="1:5" s="28" customFormat="1" ht="15.75" x14ac:dyDescent="0.25">
      <c r="A8" s="128">
        <v>6</v>
      </c>
      <c r="B8" s="129" t="s">
        <v>278</v>
      </c>
      <c r="C8" s="130" t="s">
        <v>279</v>
      </c>
      <c r="D8" s="131">
        <f>600.01*1.62623</f>
        <v>975.75426230000005</v>
      </c>
    </row>
    <row r="9" spans="1:5" s="28" customFormat="1" ht="15.75" x14ac:dyDescent="0.25">
      <c r="A9" s="128">
        <v>7</v>
      </c>
      <c r="B9" s="129" t="s">
        <v>280</v>
      </c>
      <c r="C9" s="130" t="s">
        <v>281</v>
      </c>
      <c r="D9" s="131">
        <f>1078.57*1.852531</f>
        <v>1998.0843606699998</v>
      </c>
    </row>
    <row r="10" spans="1:5" s="28" customFormat="1" ht="15.75" x14ac:dyDescent="0.25">
      <c r="A10" s="128">
        <v>8</v>
      </c>
      <c r="B10" s="129" t="s">
        <v>282</v>
      </c>
      <c r="C10" s="130" t="s">
        <v>283</v>
      </c>
      <c r="D10" s="131">
        <f>118.18*1.3081</f>
        <v>154.59125800000001</v>
      </c>
    </row>
    <row r="11" spans="1:5" s="28" customFormat="1" ht="15.75" x14ac:dyDescent="0.25">
      <c r="A11" s="128">
        <v>9</v>
      </c>
      <c r="B11" s="129" t="s">
        <v>284</v>
      </c>
      <c r="C11" s="130" t="s">
        <v>285</v>
      </c>
      <c r="D11" s="131">
        <f>185.48*1.3081</f>
        <v>242.62638799999999</v>
      </c>
    </row>
    <row r="12" spans="1:5" s="28" customFormat="1" ht="15.75" x14ac:dyDescent="0.25">
      <c r="A12" s="128">
        <v>10</v>
      </c>
      <c r="B12" s="129" t="s">
        <v>286</v>
      </c>
      <c r="C12" s="130" t="s">
        <v>287</v>
      </c>
      <c r="D12" s="131">
        <f>605.35*1.3081</f>
        <v>791.85833500000001</v>
      </c>
    </row>
    <row r="13" spans="1:5" s="28" customFormat="1" ht="15.75" x14ac:dyDescent="0.25">
      <c r="A13" s="128">
        <v>11</v>
      </c>
      <c r="B13" s="129" t="s">
        <v>288</v>
      </c>
      <c r="C13" s="130" t="s">
        <v>289</v>
      </c>
      <c r="D13" s="131">
        <f>621.73*1.3081</f>
        <v>813.28501300000005</v>
      </c>
    </row>
    <row r="14" spans="1:5" s="28" customFormat="1" ht="15.75" x14ac:dyDescent="0.25">
      <c r="A14" s="128">
        <v>12</v>
      </c>
      <c r="B14" s="129" t="s">
        <v>290</v>
      </c>
      <c r="C14" s="130" t="s">
        <v>291</v>
      </c>
      <c r="D14" s="131">
        <f>689.71*1.3081</f>
        <v>902.20965100000012</v>
      </c>
    </row>
    <row r="15" spans="1:5" s="28" customFormat="1" ht="15.75" x14ac:dyDescent="0.25">
      <c r="A15" s="128">
        <v>13</v>
      </c>
      <c r="B15" s="129" t="s">
        <v>292</v>
      </c>
      <c r="C15" s="130" t="s">
        <v>293</v>
      </c>
      <c r="D15" s="131">
        <f>1280.01*1.3081</f>
        <v>1674.381081</v>
      </c>
    </row>
    <row r="16" spans="1:5" s="28" customFormat="1" ht="15.75" x14ac:dyDescent="0.25">
      <c r="A16" s="128">
        <v>14</v>
      </c>
      <c r="B16" s="129" t="s">
        <v>294</v>
      </c>
      <c r="C16" s="130" t="s">
        <v>295</v>
      </c>
      <c r="D16" s="132">
        <v>101.3</v>
      </c>
    </row>
    <row r="17" spans="1:4" s="28" customFormat="1" ht="15.75" x14ac:dyDescent="0.25">
      <c r="A17" s="128">
        <v>15</v>
      </c>
      <c r="B17" s="129" t="s">
        <v>296</v>
      </c>
      <c r="C17" s="130" t="s">
        <v>297</v>
      </c>
      <c r="D17" s="132">
        <v>112.42</v>
      </c>
    </row>
    <row r="18" spans="1:4" s="28" customFormat="1" ht="15.75" x14ac:dyDescent="0.25">
      <c r="A18" s="128">
        <v>16</v>
      </c>
      <c r="B18" s="129" t="s">
        <v>298</v>
      </c>
      <c r="C18" s="130" t="s">
        <v>299</v>
      </c>
      <c r="D18" s="132">
        <v>122.06</v>
      </c>
    </row>
    <row r="19" spans="1:4" s="28" customFormat="1" ht="15.75" x14ac:dyDescent="0.25">
      <c r="A19" s="128">
        <v>17</v>
      </c>
      <c r="B19" s="129" t="s">
        <v>300</v>
      </c>
      <c r="C19" s="130" t="s">
        <v>301</v>
      </c>
      <c r="D19" s="132">
        <v>126.15</v>
      </c>
    </row>
    <row r="20" spans="1:4" s="28" customFormat="1" ht="15.75" x14ac:dyDescent="0.25">
      <c r="A20" s="128">
        <v>18</v>
      </c>
      <c r="B20" s="129" t="s">
        <v>302</v>
      </c>
      <c r="C20" s="130" t="s">
        <v>303</v>
      </c>
      <c r="D20" s="132">
        <v>130.26999999999998</v>
      </c>
    </row>
    <row r="21" spans="1:4" s="28" customFormat="1" ht="15.75" x14ac:dyDescent="0.25">
      <c r="A21" s="128">
        <v>19</v>
      </c>
      <c r="B21" s="129" t="s">
        <v>304</v>
      </c>
      <c r="C21" s="130" t="s">
        <v>305</v>
      </c>
      <c r="D21" s="132">
        <v>131.07999999999998</v>
      </c>
    </row>
    <row r="22" spans="1:4" s="28" customFormat="1" ht="15.75" x14ac:dyDescent="0.25">
      <c r="A22" s="128">
        <v>20</v>
      </c>
      <c r="B22" s="129" t="s">
        <v>306</v>
      </c>
      <c r="C22" s="130" t="s">
        <v>307</v>
      </c>
      <c r="D22" s="132">
        <v>136.5</v>
      </c>
    </row>
    <row r="23" spans="1:4" s="28" customFormat="1" ht="15.75" x14ac:dyDescent="0.25">
      <c r="A23" s="128">
        <v>21</v>
      </c>
      <c r="B23" s="129" t="s">
        <v>308</v>
      </c>
      <c r="C23" s="130" t="s">
        <v>309</v>
      </c>
      <c r="D23" s="132">
        <v>137.01999999999998</v>
      </c>
    </row>
    <row r="24" spans="1:4" s="28" customFormat="1" ht="15.75" x14ac:dyDescent="0.25">
      <c r="A24" s="128">
        <v>22</v>
      </c>
      <c r="B24" s="129" t="s">
        <v>310</v>
      </c>
      <c r="C24" s="130" t="s">
        <v>311</v>
      </c>
      <c r="D24" s="132">
        <v>138.59</v>
      </c>
    </row>
    <row r="25" spans="1:4" s="28" customFormat="1" ht="15.75" x14ac:dyDescent="0.25">
      <c r="A25" s="128">
        <v>23</v>
      </c>
      <c r="B25" s="129" t="s">
        <v>312</v>
      </c>
      <c r="C25" s="130" t="s">
        <v>313</v>
      </c>
      <c r="D25" s="132">
        <v>151.66999999999999</v>
      </c>
    </row>
    <row r="26" spans="1:4" s="28" customFormat="1" ht="15.75" x14ac:dyDescent="0.25">
      <c r="A26" s="128">
        <v>24</v>
      </c>
      <c r="B26" s="129" t="s">
        <v>314</v>
      </c>
      <c r="C26" s="130" t="s">
        <v>315</v>
      </c>
      <c r="D26" s="132">
        <v>151.81</v>
      </c>
    </row>
    <row r="27" spans="1:4" s="28" customFormat="1" ht="15.75" x14ac:dyDescent="0.25">
      <c r="A27" s="128">
        <v>25</v>
      </c>
      <c r="B27" s="129" t="s">
        <v>316</v>
      </c>
      <c r="C27" s="130" t="s">
        <v>317</v>
      </c>
      <c r="D27" s="132">
        <v>152.63</v>
      </c>
    </row>
    <row r="28" spans="1:4" s="28" customFormat="1" ht="15.75" x14ac:dyDescent="0.25">
      <c r="A28" s="128">
        <v>26</v>
      </c>
      <c r="B28" s="129" t="s">
        <v>318</v>
      </c>
      <c r="C28" s="130" t="s">
        <v>319</v>
      </c>
      <c r="D28" s="132">
        <v>156.37</v>
      </c>
    </row>
    <row r="29" spans="1:4" s="28" customFormat="1" ht="15.75" x14ac:dyDescent="0.25">
      <c r="A29" s="128">
        <v>27</v>
      </c>
      <c r="B29" s="129" t="s">
        <v>320</v>
      </c>
      <c r="C29" s="130" t="s">
        <v>321</v>
      </c>
      <c r="D29" s="132">
        <v>158.02000000000001</v>
      </c>
    </row>
    <row r="30" spans="1:4" s="28" customFormat="1" ht="15.75" x14ac:dyDescent="0.25">
      <c r="A30" s="128">
        <v>28</v>
      </c>
      <c r="B30" s="129" t="s">
        <v>280</v>
      </c>
      <c r="C30" s="130" t="s">
        <v>281</v>
      </c>
      <c r="D30" s="132">
        <v>161.16999999999999</v>
      </c>
    </row>
    <row r="31" spans="1:4" s="28" customFormat="1" ht="15.75" x14ac:dyDescent="0.25">
      <c r="A31" s="128">
        <v>29</v>
      </c>
      <c r="B31" s="129" t="s">
        <v>322</v>
      </c>
      <c r="C31" s="130" t="s">
        <v>323</v>
      </c>
      <c r="D31" s="132">
        <v>161.4</v>
      </c>
    </row>
    <row r="32" spans="1:4" s="28" customFormat="1" ht="15.75" x14ac:dyDescent="0.25">
      <c r="A32" s="128">
        <v>30</v>
      </c>
      <c r="B32" s="129" t="s">
        <v>324</v>
      </c>
      <c r="C32" s="130" t="s">
        <v>325</v>
      </c>
      <c r="D32" s="132">
        <v>166.6</v>
      </c>
    </row>
    <row r="33" spans="1:4" s="28" customFormat="1" ht="15.75" x14ac:dyDescent="0.25">
      <c r="A33" s="128">
        <v>31</v>
      </c>
      <c r="B33" s="129" t="s">
        <v>326</v>
      </c>
      <c r="C33" s="130" t="s">
        <v>327</v>
      </c>
      <c r="D33" s="132">
        <v>169.25</v>
      </c>
    </row>
    <row r="34" spans="1:4" s="28" customFormat="1" ht="15.75" x14ac:dyDescent="0.25">
      <c r="A34" s="128">
        <v>32</v>
      </c>
      <c r="B34" s="129" t="s">
        <v>328</v>
      </c>
      <c r="C34" s="130" t="s">
        <v>329</v>
      </c>
      <c r="D34" s="132">
        <v>170.37</v>
      </c>
    </row>
    <row r="35" spans="1:4" s="28" customFormat="1" ht="15.75" x14ac:dyDescent="0.25">
      <c r="A35" s="128">
        <v>33</v>
      </c>
      <c r="B35" s="129" t="s">
        <v>330</v>
      </c>
      <c r="C35" s="130" t="s">
        <v>331</v>
      </c>
      <c r="D35" s="132">
        <v>171.26</v>
      </c>
    </row>
    <row r="36" spans="1:4" s="28" customFormat="1" ht="15.75" x14ac:dyDescent="0.25">
      <c r="A36" s="128">
        <v>34</v>
      </c>
      <c r="B36" s="129" t="s">
        <v>332</v>
      </c>
      <c r="C36" s="133" t="s">
        <v>333</v>
      </c>
      <c r="D36" s="132">
        <v>179.29</v>
      </c>
    </row>
    <row r="37" spans="1:4" s="28" customFormat="1" ht="15.75" x14ac:dyDescent="0.25">
      <c r="A37" s="128">
        <v>35</v>
      </c>
      <c r="B37" s="129" t="s">
        <v>334</v>
      </c>
      <c r="C37" s="130" t="s">
        <v>335</v>
      </c>
      <c r="D37" s="132">
        <v>183.63</v>
      </c>
    </row>
    <row r="38" spans="1:4" s="28" customFormat="1" ht="15.75" x14ac:dyDescent="0.25">
      <c r="A38" s="128">
        <v>36</v>
      </c>
      <c r="B38" s="129" t="s">
        <v>336</v>
      </c>
      <c r="C38" s="130" t="s">
        <v>337</v>
      </c>
      <c r="D38" s="132">
        <v>184.65</v>
      </c>
    </row>
    <row r="39" spans="1:4" s="28" customFormat="1" ht="15.75" x14ac:dyDescent="0.25">
      <c r="A39" s="128">
        <v>37</v>
      </c>
      <c r="B39" s="129" t="s">
        <v>338</v>
      </c>
      <c r="C39" s="130" t="s">
        <v>339</v>
      </c>
      <c r="D39" s="132">
        <v>191.23</v>
      </c>
    </row>
    <row r="40" spans="1:4" s="28" customFormat="1" ht="15.75" x14ac:dyDescent="0.25">
      <c r="A40" s="128">
        <v>38</v>
      </c>
      <c r="B40" s="129" t="s">
        <v>340</v>
      </c>
      <c r="C40" s="130" t="s">
        <v>341</v>
      </c>
      <c r="D40" s="132">
        <v>192.45</v>
      </c>
    </row>
    <row r="41" spans="1:4" s="28" customFormat="1" ht="15.75" x14ac:dyDescent="0.25">
      <c r="A41" s="128">
        <v>39</v>
      </c>
      <c r="B41" s="129" t="s">
        <v>342</v>
      </c>
      <c r="C41" s="130" t="s">
        <v>343</v>
      </c>
      <c r="D41" s="132">
        <v>193.74</v>
      </c>
    </row>
    <row r="42" spans="1:4" s="28" customFormat="1" ht="15.75" x14ac:dyDescent="0.25">
      <c r="A42" s="128">
        <v>40</v>
      </c>
      <c r="B42" s="129" t="s">
        <v>344</v>
      </c>
      <c r="C42" s="130" t="s">
        <v>345</v>
      </c>
      <c r="D42" s="132">
        <v>194.47</v>
      </c>
    </row>
    <row r="43" spans="1:4" s="28" customFormat="1" ht="15.75" x14ac:dyDescent="0.25">
      <c r="A43" s="128">
        <v>41</v>
      </c>
      <c r="B43" s="129" t="s">
        <v>346</v>
      </c>
      <c r="C43" s="130" t="s">
        <v>347</v>
      </c>
      <c r="D43" s="132">
        <v>196.88</v>
      </c>
    </row>
    <row r="44" spans="1:4" s="28" customFormat="1" ht="15.75" x14ac:dyDescent="0.25">
      <c r="A44" s="128">
        <v>42</v>
      </c>
      <c r="B44" s="129" t="s">
        <v>348</v>
      </c>
      <c r="C44" s="130" t="s">
        <v>349</v>
      </c>
      <c r="D44" s="132">
        <v>202.86</v>
      </c>
    </row>
    <row r="45" spans="1:4" s="28" customFormat="1" ht="15.75" x14ac:dyDescent="0.25">
      <c r="A45" s="128">
        <v>43</v>
      </c>
      <c r="B45" s="129" t="s">
        <v>350</v>
      </c>
      <c r="C45" s="130" t="s">
        <v>351</v>
      </c>
      <c r="D45" s="132">
        <v>206.29</v>
      </c>
    </row>
    <row r="46" spans="1:4" s="28" customFormat="1" ht="15.75" x14ac:dyDescent="0.25">
      <c r="A46" s="128">
        <v>44</v>
      </c>
      <c r="B46" s="129" t="s">
        <v>352</v>
      </c>
      <c r="C46" s="130" t="s">
        <v>353</v>
      </c>
      <c r="D46" s="132">
        <v>227.41</v>
      </c>
    </row>
    <row r="47" spans="1:4" s="28" customFormat="1" ht="15.75" x14ac:dyDescent="0.25">
      <c r="A47" s="128">
        <v>45</v>
      </c>
      <c r="B47" s="129" t="s">
        <v>354</v>
      </c>
      <c r="C47" s="130" t="s">
        <v>355</v>
      </c>
      <c r="D47" s="132">
        <v>207.55</v>
      </c>
    </row>
    <row r="48" spans="1:4" s="28" customFormat="1" ht="15.75" x14ac:dyDescent="0.25">
      <c r="A48" s="128">
        <v>46</v>
      </c>
      <c r="B48" s="129" t="s">
        <v>356</v>
      </c>
      <c r="C48" s="130" t="s">
        <v>357</v>
      </c>
      <c r="D48" s="132">
        <v>209.4</v>
      </c>
    </row>
    <row r="49" spans="1:4" s="28" customFormat="1" ht="15.75" x14ac:dyDescent="0.25">
      <c r="A49" s="128">
        <v>47</v>
      </c>
      <c r="B49" s="129" t="s">
        <v>358</v>
      </c>
      <c r="C49" s="130" t="s">
        <v>359</v>
      </c>
      <c r="D49" s="132">
        <v>210.07</v>
      </c>
    </row>
    <row r="50" spans="1:4" s="28" customFormat="1" ht="15.75" x14ac:dyDescent="0.25">
      <c r="A50" s="128">
        <v>48</v>
      </c>
      <c r="B50" s="129" t="s">
        <v>360</v>
      </c>
      <c r="C50" s="130" t="s">
        <v>361</v>
      </c>
      <c r="D50" s="132">
        <v>214.87</v>
      </c>
    </row>
    <row r="51" spans="1:4" s="28" customFormat="1" ht="15.75" x14ac:dyDescent="0.25">
      <c r="A51" s="128">
        <v>49</v>
      </c>
      <c r="B51" s="129" t="s">
        <v>362</v>
      </c>
      <c r="C51" s="130" t="s">
        <v>363</v>
      </c>
      <c r="D51" s="132">
        <v>239.76</v>
      </c>
    </row>
    <row r="52" spans="1:4" s="28" customFormat="1" ht="15.75" x14ac:dyDescent="0.25">
      <c r="A52" s="128">
        <v>50</v>
      </c>
      <c r="B52" s="129" t="s">
        <v>364</v>
      </c>
      <c r="C52" s="130" t="s">
        <v>365</v>
      </c>
      <c r="D52" s="132">
        <v>220.26</v>
      </c>
    </row>
    <row r="53" spans="1:4" s="28" customFormat="1" ht="15.75" x14ac:dyDescent="0.25">
      <c r="A53" s="128">
        <v>51</v>
      </c>
      <c r="B53" s="129" t="s">
        <v>366</v>
      </c>
      <c r="C53" s="130" t="s">
        <v>367</v>
      </c>
      <c r="D53" s="132">
        <v>222.41</v>
      </c>
    </row>
    <row r="54" spans="1:4" s="28" customFormat="1" ht="15.75" x14ac:dyDescent="0.25">
      <c r="A54" s="128">
        <v>52</v>
      </c>
      <c r="B54" s="129" t="s">
        <v>368</v>
      </c>
      <c r="C54" s="130" t="s">
        <v>369</v>
      </c>
      <c r="D54" s="132">
        <v>229.33</v>
      </c>
    </row>
    <row r="55" spans="1:4" s="28" customFormat="1" ht="15.75" x14ac:dyDescent="0.25">
      <c r="A55" s="128">
        <v>53</v>
      </c>
      <c r="B55" s="129" t="s">
        <v>370</v>
      </c>
      <c r="C55" s="130" t="s">
        <v>371</v>
      </c>
      <c r="D55" s="132">
        <v>230.4</v>
      </c>
    </row>
    <row r="56" spans="1:4" s="28" customFormat="1" ht="15.75" x14ac:dyDescent="0.25">
      <c r="A56" s="128">
        <v>54</v>
      </c>
      <c r="B56" s="129" t="s">
        <v>372</v>
      </c>
      <c r="C56" s="130" t="s">
        <v>373</v>
      </c>
      <c r="D56" s="132">
        <v>232.07</v>
      </c>
    </row>
    <row r="57" spans="1:4" s="28" customFormat="1" ht="15.75" x14ac:dyDescent="0.25">
      <c r="A57" s="128">
        <v>55</v>
      </c>
      <c r="B57" s="129" t="s">
        <v>374</v>
      </c>
      <c r="C57" s="130" t="s">
        <v>375</v>
      </c>
      <c r="D57" s="132">
        <v>234.84</v>
      </c>
    </row>
    <row r="58" spans="1:4" s="28" customFormat="1" ht="15.75" x14ac:dyDescent="0.25">
      <c r="A58" s="128">
        <v>56</v>
      </c>
      <c r="B58" s="129" t="s">
        <v>376</v>
      </c>
      <c r="C58" s="130" t="s">
        <v>377</v>
      </c>
      <c r="D58" s="134">
        <v>246.22</v>
      </c>
    </row>
    <row r="59" spans="1:4" s="28" customFormat="1" ht="15.75" x14ac:dyDescent="0.25">
      <c r="A59" s="128">
        <v>57</v>
      </c>
      <c r="B59" s="129" t="s">
        <v>378</v>
      </c>
      <c r="C59" s="130" t="s">
        <v>379</v>
      </c>
      <c r="D59" s="134">
        <v>252.14</v>
      </c>
    </row>
    <row r="60" spans="1:4" s="28" customFormat="1" ht="15.75" x14ac:dyDescent="0.25">
      <c r="A60" s="128">
        <v>58</v>
      </c>
      <c r="B60" s="129" t="s">
        <v>380</v>
      </c>
      <c r="C60" s="130" t="s">
        <v>381</v>
      </c>
      <c r="D60" s="132">
        <v>253.16</v>
      </c>
    </row>
    <row r="61" spans="1:4" s="28" customFormat="1" ht="15.75" x14ac:dyDescent="0.25">
      <c r="A61" s="128">
        <v>59</v>
      </c>
      <c r="B61" s="129" t="s">
        <v>382</v>
      </c>
      <c r="C61" s="130" t="s">
        <v>383</v>
      </c>
      <c r="D61" s="132">
        <v>254.4</v>
      </c>
    </row>
    <row r="62" spans="1:4" s="28" customFormat="1" ht="15.75" x14ac:dyDescent="0.25">
      <c r="A62" s="128">
        <v>60</v>
      </c>
      <c r="B62" s="129" t="s">
        <v>384</v>
      </c>
      <c r="C62" s="130" t="s">
        <v>385</v>
      </c>
      <c r="D62" s="132">
        <v>258.49</v>
      </c>
    </row>
    <row r="63" spans="1:4" s="28" customFormat="1" ht="15.75" x14ac:dyDescent="0.25">
      <c r="A63" s="128">
        <v>61</v>
      </c>
      <c r="B63" s="129" t="s">
        <v>386</v>
      </c>
      <c r="C63" s="130" t="s">
        <v>387</v>
      </c>
      <c r="D63" s="132">
        <v>263.12</v>
      </c>
    </row>
    <row r="64" spans="1:4" s="28" customFormat="1" ht="15.75" x14ac:dyDescent="0.25">
      <c r="A64" s="128">
        <v>62</v>
      </c>
      <c r="B64" s="129" t="s">
        <v>388</v>
      </c>
      <c r="C64" s="130" t="s">
        <v>389</v>
      </c>
      <c r="D64" s="132">
        <v>276.87</v>
      </c>
    </row>
    <row r="65" spans="1:4" s="28" customFormat="1" ht="15.75" x14ac:dyDescent="0.25">
      <c r="A65" s="128">
        <v>63</v>
      </c>
      <c r="B65" s="129" t="s">
        <v>390</v>
      </c>
      <c r="C65" s="130" t="s">
        <v>391</v>
      </c>
      <c r="D65" s="132">
        <v>282.47000000000003</v>
      </c>
    </row>
    <row r="66" spans="1:4" s="28" customFormat="1" ht="15.75" x14ac:dyDescent="0.25">
      <c r="A66" s="128">
        <v>64</v>
      </c>
      <c r="B66" s="129" t="s">
        <v>392</v>
      </c>
      <c r="C66" s="130" t="s">
        <v>393</v>
      </c>
      <c r="D66" s="132">
        <v>282.64</v>
      </c>
    </row>
    <row r="67" spans="1:4" s="28" customFormat="1" ht="15.75" x14ac:dyDescent="0.25">
      <c r="A67" s="128">
        <v>65</v>
      </c>
      <c r="B67" s="129" t="s">
        <v>394</v>
      </c>
      <c r="C67" s="130" t="s">
        <v>395</v>
      </c>
      <c r="D67" s="132">
        <v>285.32</v>
      </c>
    </row>
    <row r="68" spans="1:4" s="28" customFormat="1" ht="15.75" x14ac:dyDescent="0.25">
      <c r="A68" s="128">
        <v>66</v>
      </c>
      <c r="B68" s="129" t="s">
        <v>396</v>
      </c>
      <c r="C68" s="130" t="s">
        <v>397</v>
      </c>
      <c r="D68" s="132">
        <v>306.37</v>
      </c>
    </row>
    <row r="69" spans="1:4" s="28" customFormat="1" ht="15.75" x14ac:dyDescent="0.25">
      <c r="A69" s="128">
        <v>67</v>
      </c>
      <c r="B69" s="129" t="s">
        <v>398</v>
      </c>
      <c r="C69" s="130" t="s">
        <v>399</v>
      </c>
      <c r="D69" s="132">
        <v>286.38</v>
      </c>
    </row>
    <row r="70" spans="1:4" s="28" customFormat="1" ht="15.75" x14ac:dyDescent="0.25">
      <c r="A70" s="128">
        <v>68</v>
      </c>
      <c r="B70" s="129" t="s">
        <v>400</v>
      </c>
      <c r="C70" s="130" t="s">
        <v>401</v>
      </c>
      <c r="D70" s="132">
        <v>307.67</v>
      </c>
    </row>
    <row r="71" spans="1:4" s="28" customFormat="1" ht="15.75" x14ac:dyDescent="0.25">
      <c r="A71" s="128">
        <v>69</v>
      </c>
      <c r="B71" s="129" t="s">
        <v>402</v>
      </c>
      <c r="C71" s="130" t="s">
        <v>403</v>
      </c>
      <c r="D71" s="132">
        <v>290.89999999999998</v>
      </c>
    </row>
    <row r="72" spans="1:4" s="28" customFormat="1" ht="15.75" x14ac:dyDescent="0.25">
      <c r="A72" s="128">
        <v>70</v>
      </c>
      <c r="B72" s="129" t="s">
        <v>404</v>
      </c>
      <c r="C72" s="130" t="s">
        <v>405</v>
      </c>
      <c r="D72" s="134">
        <v>291.35000000000002</v>
      </c>
    </row>
    <row r="73" spans="1:4" s="28" customFormat="1" ht="15.75" x14ac:dyDescent="0.25">
      <c r="A73" s="128">
        <v>71</v>
      </c>
      <c r="B73" s="129" t="s">
        <v>406</v>
      </c>
      <c r="C73" s="130" t="s">
        <v>407</v>
      </c>
      <c r="D73" s="134">
        <v>292.22000000000003</v>
      </c>
    </row>
    <row r="74" spans="1:4" s="28" customFormat="1" ht="15.75" x14ac:dyDescent="0.25">
      <c r="A74" s="128">
        <v>72</v>
      </c>
      <c r="B74" s="129" t="s">
        <v>408</v>
      </c>
      <c r="C74" s="130" t="s">
        <v>409</v>
      </c>
      <c r="D74" s="134">
        <v>292.99</v>
      </c>
    </row>
    <row r="75" spans="1:4" s="28" customFormat="1" ht="15.75" x14ac:dyDescent="0.25">
      <c r="A75" s="128">
        <v>73</v>
      </c>
      <c r="B75" s="129" t="s">
        <v>410</v>
      </c>
      <c r="C75" s="130" t="s">
        <v>411</v>
      </c>
      <c r="D75" s="132">
        <v>293.24</v>
      </c>
    </row>
    <row r="76" spans="1:4" s="28" customFormat="1" ht="15.75" x14ac:dyDescent="0.25">
      <c r="A76" s="128">
        <v>74</v>
      </c>
      <c r="B76" s="129" t="s">
        <v>412</v>
      </c>
      <c r="C76" s="130" t="s">
        <v>377</v>
      </c>
      <c r="D76" s="132">
        <v>294.37</v>
      </c>
    </row>
    <row r="77" spans="1:4" s="28" customFormat="1" ht="15.75" x14ac:dyDescent="0.25">
      <c r="A77" s="128">
        <v>75</v>
      </c>
      <c r="B77" s="129" t="s">
        <v>413</v>
      </c>
      <c r="C77" s="130" t="s">
        <v>414</v>
      </c>
      <c r="D77" s="132">
        <v>294.8</v>
      </c>
    </row>
    <row r="78" spans="1:4" s="28" customFormat="1" ht="15.75" x14ac:dyDescent="0.25">
      <c r="A78" s="128">
        <v>76</v>
      </c>
      <c r="B78" s="129" t="s">
        <v>415</v>
      </c>
      <c r="C78" s="130" t="s">
        <v>416</v>
      </c>
      <c r="D78" s="132">
        <v>295.68</v>
      </c>
    </row>
    <row r="79" spans="1:4" s="28" customFormat="1" ht="15.75" x14ac:dyDescent="0.25">
      <c r="A79" s="128">
        <v>77</v>
      </c>
      <c r="B79" s="129" t="s">
        <v>417</v>
      </c>
      <c r="C79" s="130" t="s">
        <v>418</v>
      </c>
      <c r="D79" s="132">
        <v>296.93</v>
      </c>
    </row>
    <row r="80" spans="1:4" s="28" customFormat="1" ht="15.75" x14ac:dyDescent="0.25">
      <c r="A80" s="128">
        <v>78</v>
      </c>
      <c r="B80" s="129" t="s">
        <v>419</v>
      </c>
      <c r="C80" s="130" t="s">
        <v>420</v>
      </c>
      <c r="D80" s="132">
        <v>304.05</v>
      </c>
    </row>
    <row r="81" spans="1:4" s="28" customFormat="1" ht="15.75" x14ac:dyDescent="0.25">
      <c r="A81" s="128">
        <v>79</v>
      </c>
      <c r="B81" s="129" t="s">
        <v>421</v>
      </c>
      <c r="C81" s="130" t="s">
        <v>422</v>
      </c>
      <c r="D81" s="132">
        <v>309.29000000000002</v>
      </c>
    </row>
    <row r="82" spans="1:4" s="28" customFormat="1" ht="15.75" x14ac:dyDescent="0.25">
      <c r="A82" s="128">
        <v>80</v>
      </c>
      <c r="B82" s="129" t="s">
        <v>423</v>
      </c>
      <c r="C82" s="130" t="s">
        <v>424</v>
      </c>
      <c r="D82" s="134">
        <v>312.82</v>
      </c>
    </row>
    <row r="83" spans="1:4" s="28" customFormat="1" ht="15.75" x14ac:dyDescent="0.25">
      <c r="A83" s="128">
        <v>81</v>
      </c>
      <c r="B83" s="129" t="s">
        <v>425</v>
      </c>
      <c r="C83" s="130" t="s">
        <v>426</v>
      </c>
      <c r="D83" s="132">
        <v>316.92</v>
      </c>
    </row>
    <row r="84" spans="1:4" s="28" customFormat="1" ht="15.75" x14ac:dyDescent="0.25">
      <c r="A84" s="128">
        <v>82</v>
      </c>
      <c r="B84" s="129" t="s">
        <v>427</v>
      </c>
      <c r="C84" s="130" t="s">
        <v>428</v>
      </c>
      <c r="D84" s="132">
        <v>318.2</v>
      </c>
    </row>
    <row r="85" spans="1:4" s="28" customFormat="1" ht="15.75" x14ac:dyDescent="0.25">
      <c r="A85" s="128">
        <v>83</v>
      </c>
      <c r="B85" s="129" t="s">
        <v>429</v>
      </c>
      <c r="C85" s="130" t="s">
        <v>430</v>
      </c>
      <c r="D85" s="132">
        <v>343.25</v>
      </c>
    </row>
    <row r="86" spans="1:4" s="28" customFormat="1" ht="15.75" x14ac:dyDescent="0.25">
      <c r="A86" s="128">
        <v>84</v>
      </c>
      <c r="B86" s="129" t="s">
        <v>431</v>
      </c>
      <c r="C86" s="130" t="s">
        <v>432</v>
      </c>
      <c r="D86" s="132">
        <v>325.28000000000003</v>
      </c>
    </row>
    <row r="87" spans="1:4" s="28" customFormat="1" ht="15.75" x14ac:dyDescent="0.25">
      <c r="A87" s="128">
        <v>85</v>
      </c>
      <c r="B87" s="129" t="s">
        <v>433</v>
      </c>
      <c r="C87" s="130" t="s">
        <v>434</v>
      </c>
      <c r="D87" s="134">
        <v>332.12</v>
      </c>
    </row>
    <row r="88" spans="1:4" s="28" customFormat="1" ht="15.75" x14ac:dyDescent="0.25">
      <c r="A88" s="128">
        <v>86</v>
      </c>
      <c r="B88" s="129" t="s">
        <v>435</v>
      </c>
      <c r="C88" s="130" t="s">
        <v>436</v>
      </c>
      <c r="D88" s="132">
        <v>332.41</v>
      </c>
    </row>
    <row r="89" spans="1:4" s="28" customFormat="1" ht="15.75" x14ac:dyDescent="0.25">
      <c r="A89" s="128">
        <v>87</v>
      </c>
      <c r="B89" s="129" t="s">
        <v>437</v>
      </c>
      <c r="C89" s="130" t="s">
        <v>438</v>
      </c>
      <c r="D89" s="132">
        <v>339.77</v>
      </c>
    </row>
    <row r="90" spans="1:4" s="28" customFormat="1" ht="15.75" x14ac:dyDescent="0.25">
      <c r="A90" s="128">
        <v>88</v>
      </c>
      <c r="B90" s="129" t="s">
        <v>439</v>
      </c>
      <c r="C90" s="130" t="s">
        <v>440</v>
      </c>
      <c r="D90" s="132">
        <v>342.76</v>
      </c>
    </row>
    <row r="91" spans="1:4" s="28" customFormat="1" ht="15.75" x14ac:dyDescent="0.25">
      <c r="A91" s="128">
        <v>89</v>
      </c>
      <c r="B91" s="129" t="s">
        <v>441</v>
      </c>
      <c r="C91" s="130" t="s">
        <v>371</v>
      </c>
      <c r="D91" s="132">
        <v>355.52</v>
      </c>
    </row>
    <row r="92" spans="1:4" s="28" customFormat="1" ht="15.75" x14ac:dyDescent="0.25">
      <c r="A92" s="128">
        <v>90</v>
      </c>
      <c r="B92" s="129" t="s">
        <v>442</v>
      </c>
      <c r="C92" s="130" t="s">
        <v>443</v>
      </c>
      <c r="D92" s="132">
        <v>356.98</v>
      </c>
    </row>
    <row r="93" spans="1:4" s="28" customFormat="1" ht="15.75" x14ac:dyDescent="0.25">
      <c r="A93" s="128">
        <v>91</v>
      </c>
      <c r="B93" s="129" t="s">
        <v>444</v>
      </c>
      <c r="C93" s="130" t="s">
        <v>445</v>
      </c>
      <c r="D93" s="132">
        <v>367.28</v>
      </c>
    </row>
    <row r="94" spans="1:4" s="28" customFormat="1" ht="15.75" x14ac:dyDescent="0.25">
      <c r="A94" s="128">
        <v>92</v>
      </c>
      <c r="B94" s="129" t="s">
        <v>446</v>
      </c>
      <c r="C94" s="130" t="s">
        <v>447</v>
      </c>
      <c r="D94" s="132">
        <v>370.18</v>
      </c>
    </row>
    <row r="95" spans="1:4" s="28" customFormat="1" ht="15.75" x14ac:dyDescent="0.25">
      <c r="A95" s="128">
        <v>93</v>
      </c>
      <c r="B95" s="129" t="s">
        <v>448</v>
      </c>
      <c r="C95" s="130" t="s">
        <v>449</v>
      </c>
      <c r="D95" s="132">
        <v>380.41</v>
      </c>
    </row>
    <row r="96" spans="1:4" s="28" customFormat="1" ht="15.75" x14ac:dyDescent="0.25">
      <c r="A96" s="128">
        <v>94</v>
      </c>
      <c r="B96" s="129" t="s">
        <v>450</v>
      </c>
      <c r="C96" s="130" t="s">
        <v>451</v>
      </c>
      <c r="D96" s="132">
        <v>387.39</v>
      </c>
    </row>
    <row r="97" spans="1:4" s="28" customFormat="1" ht="15.75" x14ac:dyDescent="0.25">
      <c r="A97" s="128">
        <v>95</v>
      </c>
      <c r="B97" s="129" t="s">
        <v>274</v>
      </c>
      <c r="C97" s="130" t="s">
        <v>275</v>
      </c>
      <c r="D97" s="132">
        <v>415.56</v>
      </c>
    </row>
    <row r="98" spans="1:4" s="28" customFormat="1" ht="15.75" x14ac:dyDescent="0.25">
      <c r="A98" s="128">
        <v>96</v>
      </c>
      <c r="B98" s="129" t="s">
        <v>452</v>
      </c>
      <c r="C98" s="130" t="s">
        <v>453</v>
      </c>
      <c r="D98" s="134">
        <v>428.03</v>
      </c>
    </row>
    <row r="99" spans="1:4" s="28" customFormat="1" ht="15.75" x14ac:dyDescent="0.25">
      <c r="A99" s="128">
        <v>97</v>
      </c>
      <c r="B99" s="129" t="s">
        <v>454</v>
      </c>
      <c r="C99" s="130" t="s">
        <v>455</v>
      </c>
      <c r="D99" s="132">
        <v>432.11</v>
      </c>
    </row>
    <row r="100" spans="1:4" s="28" customFormat="1" ht="15.75" x14ac:dyDescent="0.25">
      <c r="A100" s="128">
        <v>98</v>
      </c>
      <c r="B100" s="129" t="s">
        <v>456</v>
      </c>
      <c r="C100" s="130" t="s">
        <v>457</v>
      </c>
      <c r="D100" s="134">
        <v>454.65</v>
      </c>
    </row>
    <row r="101" spans="1:4" s="28" customFormat="1" ht="15.75" x14ac:dyDescent="0.25">
      <c r="A101" s="128">
        <v>99</v>
      </c>
      <c r="B101" s="129" t="s">
        <v>458</v>
      </c>
      <c r="C101" s="130" t="s">
        <v>459</v>
      </c>
      <c r="D101" s="134">
        <v>455.67</v>
      </c>
    </row>
    <row r="102" spans="1:4" s="28" customFormat="1" ht="15.75" x14ac:dyDescent="0.25">
      <c r="A102" s="128">
        <v>100</v>
      </c>
      <c r="B102" s="129" t="s">
        <v>460</v>
      </c>
      <c r="C102" s="130" t="s">
        <v>461</v>
      </c>
      <c r="D102" s="132">
        <v>457.16</v>
      </c>
    </row>
    <row r="103" spans="1:4" s="28" customFormat="1" ht="15.75" x14ac:dyDescent="0.25">
      <c r="A103" s="128">
        <v>101</v>
      </c>
      <c r="B103" s="129" t="s">
        <v>462</v>
      </c>
      <c r="C103" s="130" t="s">
        <v>463</v>
      </c>
      <c r="D103" s="132">
        <v>461.64</v>
      </c>
    </row>
    <row r="104" spans="1:4" s="28" customFormat="1" ht="15.75" x14ac:dyDescent="0.25">
      <c r="A104" s="128">
        <v>102</v>
      </c>
      <c r="B104" s="129" t="s">
        <v>464</v>
      </c>
      <c r="C104" s="130" t="s">
        <v>465</v>
      </c>
      <c r="D104" s="134">
        <v>469.31</v>
      </c>
    </row>
    <row r="105" spans="1:4" s="28" customFormat="1" ht="15.75" x14ac:dyDescent="0.25">
      <c r="A105" s="128">
        <v>103</v>
      </c>
      <c r="B105" s="129" t="s">
        <v>466</v>
      </c>
      <c r="C105" s="130" t="s">
        <v>467</v>
      </c>
      <c r="D105" s="132">
        <v>475.88</v>
      </c>
    </row>
    <row r="106" spans="1:4" s="28" customFormat="1" ht="15.75" x14ac:dyDescent="0.25">
      <c r="A106" s="128">
        <v>104</v>
      </c>
      <c r="B106" s="129" t="s">
        <v>468</v>
      </c>
      <c r="C106" s="130" t="s">
        <v>469</v>
      </c>
      <c r="D106" s="132">
        <v>481.24</v>
      </c>
    </row>
    <row r="107" spans="1:4" s="28" customFormat="1" ht="15.75" x14ac:dyDescent="0.25">
      <c r="A107" s="128">
        <v>105</v>
      </c>
      <c r="B107" s="129" t="s">
        <v>470</v>
      </c>
      <c r="C107" s="130" t="s">
        <v>471</v>
      </c>
      <c r="D107" s="134">
        <v>482.44</v>
      </c>
    </row>
    <row r="108" spans="1:4" s="28" customFormat="1" ht="15.75" x14ac:dyDescent="0.25">
      <c r="A108" s="128">
        <v>106</v>
      </c>
      <c r="B108" s="129" t="s">
        <v>472</v>
      </c>
      <c r="C108" s="130" t="s">
        <v>473</v>
      </c>
      <c r="D108" s="132">
        <v>483.51</v>
      </c>
    </row>
    <row r="109" spans="1:4" s="28" customFormat="1" ht="15.75" x14ac:dyDescent="0.25">
      <c r="A109" s="128">
        <v>107</v>
      </c>
      <c r="B109" s="129" t="s">
        <v>474</v>
      </c>
      <c r="C109" s="130" t="s">
        <v>475</v>
      </c>
      <c r="D109" s="134">
        <v>484.74</v>
      </c>
    </row>
    <row r="110" spans="1:4" s="28" customFormat="1" ht="15.75" x14ac:dyDescent="0.25">
      <c r="A110" s="128">
        <v>108</v>
      </c>
      <c r="B110" s="129" t="s">
        <v>476</v>
      </c>
      <c r="C110" s="130" t="s">
        <v>477</v>
      </c>
      <c r="D110" s="134">
        <v>514.56999999999994</v>
      </c>
    </row>
    <row r="111" spans="1:4" s="28" customFormat="1" ht="15.75" x14ac:dyDescent="0.25">
      <c r="A111" s="128">
        <v>109</v>
      </c>
      <c r="B111" s="129" t="s">
        <v>478</v>
      </c>
      <c r="C111" s="130" t="s">
        <v>479</v>
      </c>
      <c r="D111" s="134">
        <v>536.36</v>
      </c>
    </row>
    <row r="112" spans="1:4" s="28" customFormat="1" ht="15.75" x14ac:dyDescent="0.25">
      <c r="A112" s="128">
        <v>110</v>
      </c>
      <c r="B112" s="129" t="s">
        <v>480</v>
      </c>
      <c r="C112" s="130" t="s">
        <v>481</v>
      </c>
      <c r="D112" s="134">
        <v>548.85</v>
      </c>
    </row>
    <row r="113" spans="1:4" s="28" customFormat="1" ht="15.75" x14ac:dyDescent="0.25">
      <c r="A113" s="128">
        <v>111</v>
      </c>
      <c r="B113" s="129" t="s">
        <v>482</v>
      </c>
      <c r="C113" s="130" t="s">
        <v>483</v>
      </c>
      <c r="D113" s="134">
        <v>549.1</v>
      </c>
    </row>
    <row r="114" spans="1:4" s="28" customFormat="1" ht="15.75" x14ac:dyDescent="0.25">
      <c r="A114" s="128">
        <v>112</v>
      </c>
      <c r="B114" s="129" t="s">
        <v>484</v>
      </c>
      <c r="C114" s="130" t="s">
        <v>485</v>
      </c>
      <c r="D114" s="134">
        <v>598.1</v>
      </c>
    </row>
    <row r="115" spans="1:4" s="28" customFormat="1" ht="15.75" x14ac:dyDescent="0.25">
      <c r="A115" s="128">
        <v>113</v>
      </c>
      <c r="B115" s="129" t="s">
        <v>486</v>
      </c>
      <c r="C115" s="130" t="s">
        <v>487</v>
      </c>
      <c r="D115" s="134">
        <v>610.22</v>
      </c>
    </row>
    <row r="116" spans="1:4" s="28" customFormat="1" ht="15.75" x14ac:dyDescent="0.25">
      <c r="A116" s="128">
        <v>114</v>
      </c>
      <c r="B116" s="129" t="s">
        <v>488</v>
      </c>
      <c r="C116" s="130" t="s">
        <v>489</v>
      </c>
      <c r="D116" s="134">
        <v>613.09</v>
      </c>
    </row>
    <row r="117" spans="1:4" s="28" customFormat="1" ht="15.75" x14ac:dyDescent="0.25">
      <c r="A117" s="128">
        <v>115</v>
      </c>
      <c r="B117" s="129" t="s">
        <v>490</v>
      </c>
      <c r="C117" s="130" t="s">
        <v>491</v>
      </c>
      <c r="D117" s="134">
        <v>640.33000000000004</v>
      </c>
    </row>
    <row r="118" spans="1:4" s="28" customFormat="1" ht="15.75" x14ac:dyDescent="0.25">
      <c r="A118" s="128">
        <v>116</v>
      </c>
      <c r="B118" s="129" t="s">
        <v>492</v>
      </c>
      <c r="C118" s="130" t="s">
        <v>493</v>
      </c>
      <c r="D118" s="134">
        <v>652.6</v>
      </c>
    </row>
    <row r="119" spans="1:4" s="28" customFormat="1" ht="15.75" x14ac:dyDescent="0.25">
      <c r="A119" s="128">
        <v>117</v>
      </c>
      <c r="B119" s="129" t="s">
        <v>494</v>
      </c>
      <c r="C119" s="130" t="s">
        <v>495</v>
      </c>
      <c r="D119" s="134">
        <v>653.66999999999996</v>
      </c>
    </row>
    <row r="120" spans="1:4" s="28" customFormat="1" ht="15.75" x14ac:dyDescent="0.25">
      <c r="A120" s="128">
        <v>118</v>
      </c>
      <c r="B120" s="129" t="s">
        <v>496</v>
      </c>
      <c r="C120" s="130" t="s">
        <v>497</v>
      </c>
      <c r="D120" s="134">
        <v>664.93</v>
      </c>
    </row>
    <row r="121" spans="1:4" s="28" customFormat="1" ht="15.75" x14ac:dyDescent="0.25">
      <c r="A121" s="128">
        <v>119</v>
      </c>
      <c r="B121" s="129" t="s">
        <v>498</v>
      </c>
      <c r="C121" s="130" t="s">
        <v>499</v>
      </c>
      <c r="D121" s="134">
        <v>669.26</v>
      </c>
    </row>
    <row r="122" spans="1:4" s="28" customFormat="1" ht="15.75" x14ac:dyDescent="0.25">
      <c r="A122" s="128">
        <v>120</v>
      </c>
      <c r="B122" s="129" t="s">
        <v>500</v>
      </c>
      <c r="C122" s="130" t="s">
        <v>501</v>
      </c>
      <c r="D122" s="134">
        <v>675.49</v>
      </c>
    </row>
    <row r="123" spans="1:4" s="28" customFormat="1" ht="15.75" x14ac:dyDescent="0.25">
      <c r="A123" s="128">
        <v>121</v>
      </c>
      <c r="B123" s="129" t="s">
        <v>502</v>
      </c>
      <c r="C123" s="130" t="s">
        <v>503</v>
      </c>
      <c r="D123" s="134">
        <v>718.92</v>
      </c>
    </row>
    <row r="124" spans="1:4" s="28" customFormat="1" ht="15.75" x14ac:dyDescent="0.25">
      <c r="A124" s="128">
        <v>122</v>
      </c>
      <c r="B124" s="129" t="s">
        <v>504</v>
      </c>
      <c r="C124" s="130" t="s">
        <v>505</v>
      </c>
      <c r="D124" s="134">
        <v>726.34</v>
      </c>
    </row>
    <row r="125" spans="1:4" s="28" customFormat="1" ht="15.75" x14ac:dyDescent="0.25">
      <c r="A125" s="128">
        <v>123</v>
      </c>
      <c r="B125" s="129" t="s">
        <v>506</v>
      </c>
      <c r="C125" s="130" t="s">
        <v>299</v>
      </c>
      <c r="D125" s="134">
        <v>727.51</v>
      </c>
    </row>
    <row r="126" spans="1:4" s="28" customFormat="1" ht="15.75" x14ac:dyDescent="0.25">
      <c r="A126" s="128">
        <v>124</v>
      </c>
      <c r="B126" s="129" t="s">
        <v>507</v>
      </c>
      <c r="C126" s="130" t="s">
        <v>508</v>
      </c>
      <c r="D126" s="134">
        <v>761.93</v>
      </c>
    </row>
    <row r="127" spans="1:4" s="28" customFormat="1" ht="15.75" x14ac:dyDescent="0.25">
      <c r="A127" s="128">
        <v>125</v>
      </c>
      <c r="B127" s="129" t="s">
        <v>509</v>
      </c>
      <c r="C127" s="130" t="s">
        <v>510</v>
      </c>
      <c r="D127" s="134">
        <v>759.5</v>
      </c>
    </row>
    <row r="128" spans="1:4" s="28" customFormat="1" ht="15.75" x14ac:dyDescent="0.25">
      <c r="A128" s="128">
        <v>126</v>
      </c>
      <c r="B128" s="129" t="s">
        <v>511</v>
      </c>
      <c r="C128" s="130" t="s">
        <v>512</v>
      </c>
      <c r="D128" s="134">
        <v>799</v>
      </c>
    </row>
    <row r="129" spans="1:4" s="28" customFormat="1" ht="15.75" x14ac:dyDescent="0.25">
      <c r="A129" s="128">
        <v>127</v>
      </c>
      <c r="B129" s="129" t="s">
        <v>513</v>
      </c>
      <c r="C129" s="130" t="s">
        <v>514</v>
      </c>
      <c r="D129" s="134">
        <v>782.29</v>
      </c>
    </row>
    <row r="130" spans="1:4" s="28" customFormat="1" ht="15.75" x14ac:dyDescent="0.25">
      <c r="A130" s="128">
        <v>128</v>
      </c>
      <c r="B130" s="129" t="s">
        <v>515</v>
      </c>
      <c r="C130" s="130" t="s">
        <v>516</v>
      </c>
      <c r="D130" s="134">
        <v>801.22</v>
      </c>
    </row>
    <row r="131" spans="1:4" s="28" customFormat="1" ht="15.75" x14ac:dyDescent="0.25">
      <c r="A131" s="128">
        <v>129</v>
      </c>
      <c r="B131" s="129" t="s">
        <v>517</v>
      </c>
      <c r="C131" s="130" t="s">
        <v>518</v>
      </c>
      <c r="D131" s="134">
        <v>804.68999999999994</v>
      </c>
    </row>
    <row r="132" spans="1:4" s="28" customFormat="1" ht="15.75" x14ac:dyDescent="0.25">
      <c r="A132" s="128">
        <v>130</v>
      </c>
      <c r="B132" s="129" t="s">
        <v>519</v>
      </c>
      <c r="C132" s="130" t="s">
        <v>520</v>
      </c>
      <c r="D132" s="134">
        <v>808.19</v>
      </c>
    </row>
    <row r="133" spans="1:4" s="28" customFormat="1" ht="15.75" x14ac:dyDescent="0.25">
      <c r="A133" s="128">
        <v>131</v>
      </c>
      <c r="B133" s="129" t="s">
        <v>521</v>
      </c>
      <c r="C133" s="130" t="s">
        <v>522</v>
      </c>
      <c r="D133" s="134">
        <v>816.9</v>
      </c>
    </row>
    <row r="134" spans="1:4" s="28" customFormat="1" ht="15.75" x14ac:dyDescent="0.25">
      <c r="A134" s="128">
        <v>132</v>
      </c>
      <c r="B134" s="129" t="s">
        <v>523</v>
      </c>
      <c r="C134" s="130" t="s">
        <v>524</v>
      </c>
      <c r="D134" s="134">
        <v>827.9</v>
      </c>
    </row>
    <row r="135" spans="1:4" s="28" customFormat="1" ht="15.75" x14ac:dyDescent="0.25">
      <c r="A135" s="128">
        <v>133</v>
      </c>
      <c r="B135" s="129" t="s">
        <v>525</v>
      </c>
      <c r="C135" s="130" t="s">
        <v>526</v>
      </c>
      <c r="D135" s="134">
        <v>839.67</v>
      </c>
    </row>
    <row r="136" spans="1:4" s="28" customFormat="1" ht="15.75" x14ac:dyDescent="0.25">
      <c r="A136" s="128">
        <v>134</v>
      </c>
      <c r="B136" s="129" t="s">
        <v>527</v>
      </c>
      <c r="C136" s="130" t="s">
        <v>528</v>
      </c>
      <c r="D136" s="134">
        <v>841.29</v>
      </c>
    </row>
    <row r="137" spans="1:4" s="28" customFormat="1" ht="15.75" x14ac:dyDescent="0.25">
      <c r="A137" s="128">
        <v>135</v>
      </c>
      <c r="B137" s="129" t="s">
        <v>529</v>
      </c>
      <c r="C137" s="130" t="s">
        <v>530</v>
      </c>
      <c r="D137" s="134">
        <v>847.71</v>
      </c>
    </row>
    <row r="138" spans="1:4" s="28" customFormat="1" ht="15.75" x14ac:dyDescent="0.25">
      <c r="A138" s="128">
        <v>136</v>
      </c>
      <c r="B138" s="129" t="s">
        <v>531</v>
      </c>
      <c r="C138" s="130" t="s">
        <v>532</v>
      </c>
      <c r="D138" s="134">
        <v>859.37</v>
      </c>
    </row>
    <row r="139" spans="1:4" s="28" customFormat="1" ht="15.75" x14ac:dyDescent="0.25">
      <c r="A139" s="128">
        <v>137</v>
      </c>
      <c r="B139" s="129" t="s">
        <v>533</v>
      </c>
      <c r="C139" s="130" t="s">
        <v>534</v>
      </c>
      <c r="D139" s="134">
        <v>871.96</v>
      </c>
    </row>
    <row r="140" spans="1:4" s="28" customFormat="1" ht="15.75" x14ac:dyDescent="0.25">
      <c r="A140" s="128">
        <v>138</v>
      </c>
      <c r="B140" s="129" t="s">
        <v>535</v>
      </c>
      <c r="C140" s="130" t="s">
        <v>536</v>
      </c>
      <c r="D140" s="134">
        <v>893.99</v>
      </c>
    </row>
    <row r="141" spans="1:4" s="28" customFormat="1" ht="15.75" x14ac:dyDescent="0.25">
      <c r="A141" s="128">
        <v>139</v>
      </c>
      <c r="B141" s="129" t="s">
        <v>537</v>
      </c>
      <c r="C141" s="130" t="s">
        <v>538</v>
      </c>
      <c r="D141" s="134">
        <v>896.54</v>
      </c>
    </row>
    <row r="142" spans="1:4" s="28" customFormat="1" ht="15.75" x14ac:dyDescent="0.25">
      <c r="A142" s="128">
        <v>140</v>
      </c>
      <c r="B142" s="129" t="s">
        <v>539</v>
      </c>
      <c r="C142" s="130" t="s">
        <v>540</v>
      </c>
      <c r="D142" s="132">
        <v>900.94</v>
      </c>
    </row>
    <row r="143" spans="1:4" s="28" customFormat="1" ht="15.75" x14ac:dyDescent="0.25">
      <c r="A143" s="128">
        <v>141</v>
      </c>
      <c r="B143" s="129" t="s">
        <v>541</v>
      </c>
      <c r="C143" s="130" t="s">
        <v>542</v>
      </c>
      <c r="D143" s="134">
        <v>902.49</v>
      </c>
    </row>
    <row r="144" spans="1:4" s="28" customFormat="1" ht="15.75" x14ac:dyDescent="0.25">
      <c r="A144" s="128">
        <v>142</v>
      </c>
      <c r="B144" s="129" t="s">
        <v>543</v>
      </c>
      <c r="C144" s="130" t="s">
        <v>544</v>
      </c>
      <c r="D144" s="134">
        <v>908.86</v>
      </c>
    </row>
    <row r="145" spans="1:4" s="28" customFormat="1" ht="15.75" x14ac:dyDescent="0.25">
      <c r="A145" s="128">
        <v>143</v>
      </c>
      <c r="B145" s="129" t="s">
        <v>545</v>
      </c>
      <c r="C145" s="130" t="s">
        <v>546</v>
      </c>
      <c r="D145" s="134">
        <v>926.1</v>
      </c>
    </row>
    <row r="146" spans="1:4" s="28" customFormat="1" ht="15.75" x14ac:dyDescent="0.25">
      <c r="A146" s="128">
        <v>144</v>
      </c>
      <c r="B146" s="129" t="s">
        <v>547</v>
      </c>
      <c r="C146" s="130" t="s">
        <v>548</v>
      </c>
      <c r="D146" s="134">
        <v>954</v>
      </c>
    </row>
    <row r="147" spans="1:4" s="28" customFormat="1" ht="15.75" x14ac:dyDescent="0.25">
      <c r="A147" s="128">
        <v>145</v>
      </c>
      <c r="B147" s="129" t="s">
        <v>549</v>
      </c>
      <c r="C147" s="130" t="s">
        <v>550</v>
      </c>
      <c r="D147" s="134">
        <v>936.22</v>
      </c>
    </row>
    <row r="148" spans="1:4" s="28" customFormat="1" ht="15.75" x14ac:dyDescent="0.25">
      <c r="A148" s="128">
        <v>146</v>
      </c>
      <c r="B148" s="129" t="s">
        <v>551</v>
      </c>
      <c r="C148" s="130" t="s">
        <v>552</v>
      </c>
      <c r="D148" s="132">
        <v>950.59</v>
      </c>
    </row>
    <row r="149" spans="1:4" s="28" customFormat="1" ht="15.75" x14ac:dyDescent="0.25">
      <c r="A149" s="128">
        <v>147</v>
      </c>
      <c r="B149" s="129" t="s">
        <v>553</v>
      </c>
      <c r="C149" s="130" t="s">
        <v>554</v>
      </c>
      <c r="D149" s="134">
        <v>975.51</v>
      </c>
    </row>
    <row r="150" spans="1:4" s="28" customFormat="1" ht="15.75" x14ac:dyDescent="0.25">
      <c r="A150" s="128">
        <v>148</v>
      </c>
      <c r="B150" s="129" t="s">
        <v>555</v>
      </c>
      <c r="C150" s="130" t="s">
        <v>556</v>
      </c>
      <c r="D150" s="134">
        <v>985.48</v>
      </c>
    </row>
    <row r="151" spans="1:4" s="28" customFormat="1" ht="15.75" x14ac:dyDescent="0.25">
      <c r="A151" s="128">
        <v>149</v>
      </c>
      <c r="B151" s="129" t="s">
        <v>557</v>
      </c>
      <c r="C151" s="130" t="s">
        <v>558</v>
      </c>
      <c r="D151" s="132">
        <v>1003.76</v>
      </c>
    </row>
    <row r="152" spans="1:4" s="28" customFormat="1" ht="15.75" x14ac:dyDescent="0.25">
      <c r="A152" s="128">
        <v>150</v>
      </c>
      <c r="B152" s="129" t="s">
        <v>559</v>
      </c>
      <c r="C152" s="130" t="s">
        <v>560</v>
      </c>
      <c r="D152" s="134">
        <v>1010.47</v>
      </c>
    </row>
    <row r="153" spans="1:4" s="28" customFormat="1" ht="15.75" x14ac:dyDescent="0.25">
      <c r="A153" s="128">
        <v>151</v>
      </c>
      <c r="B153" s="129" t="s">
        <v>561</v>
      </c>
      <c r="C153" s="130" t="s">
        <v>562</v>
      </c>
      <c r="D153" s="134">
        <v>1027.0999999999999</v>
      </c>
    </row>
    <row r="154" spans="1:4" s="28" customFormat="1" ht="15.75" x14ac:dyDescent="0.25">
      <c r="A154" s="128">
        <v>152</v>
      </c>
      <c r="B154" s="129" t="s">
        <v>563</v>
      </c>
      <c r="C154" s="130" t="s">
        <v>564</v>
      </c>
      <c r="D154" s="134">
        <v>1039.5700000000002</v>
      </c>
    </row>
    <row r="155" spans="1:4" s="28" customFormat="1" ht="15.75" x14ac:dyDescent="0.25">
      <c r="A155" s="128">
        <v>153</v>
      </c>
      <c r="B155" s="129" t="s">
        <v>565</v>
      </c>
      <c r="C155" s="130" t="s">
        <v>566</v>
      </c>
      <c r="D155" s="134">
        <v>1108.21</v>
      </c>
    </row>
    <row r="156" spans="1:4" s="28" customFormat="1" ht="15.75" x14ac:dyDescent="0.25">
      <c r="A156" s="128">
        <v>154</v>
      </c>
      <c r="B156" s="129" t="s">
        <v>567</v>
      </c>
      <c r="C156" s="130" t="s">
        <v>568</v>
      </c>
      <c r="D156" s="134">
        <v>1152.03</v>
      </c>
    </row>
    <row r="157" spans="1:4" s="28" customFormat="1" ht="15.75" x14ac:dyDescent="0.25">
      <c r="A157" s="128">
        <v>155</v>
      </c>
      <c r="B157" s="129" t="s">
        <v>569</v>
      </c>
      <c r="C157" s="130" t="s">
        <v>570</v>
      </c>
      <c r="D157" s="134">
        <v>1164.94</v>
      </c>
    </row>
    <row r="158" spans="1:4" s="28" customFormat="1" ht="15.75" x14ac:dyDescent="0.25">
      <c r="A158" s="128">
        <v>156</v>
      </c>
      <c r="B158" s="129" t="s">
        <v>571</v>
      </c>
      <c r="C158" s="130" t="s">
        <v>572</v>
      </c>
      <c r="D158" s="134">
        <v>1206.08</v>
      </c>
    </row>
    <row r="159" spans="1:4" s="28" customFormat="1" ht="15.75" x14ac:dyDescent="0.25">
      <c r="A159" s="128">
        <v>157</v>
      </c>
      <c r="B159" s="129" t="s">
        <v>573</v>
      </c>
      <c r="C159" s="130" t="s">
        <v>574</v>
      </c>
      <c r="D159" s="134">
        <v>1208.3699999999999</v>
      </c>
    </row>
    <row r="160" spans="1:4" s="28" customFormat="1" ht="15.75" x14ac:dyDescent="0.25">
      <c r="A160" s="128">
        <v>158</v>
      </c>
      <c r="B160" s="129" t="s">
        <v>575</v>
      </c>
      <c r="C160" s="130" t="s">
        <v>576</v>
      </c>
      <c r="D160" s="134">
        <v>1216.78</v>
      </c>
    </row>
    <row r="161" spans="1:4" s="28" customFormat="1" ht="15.75" x14ac:dyDescent="0.25">
      <c r="A161" s="128">
        <v>159</v>
      </c>
      <c r="B161" s="129" t="s">
        <v>577</v>
      </c>
      <c r="C161" s="130" t="s">
        <v>578</v>
      </c>
      <c r="D161" s="134">
        <v>1218.72</v>
      </c>
    </row>
    <row r="162" spans="1:4" s="28" customFormat="1" ht="15.75" x14ac:dyDescent="0.25">
      <c r="A162" s="128">
        <v>160</v>
      </c>
      <c r="B162" s="129" t="s">
        <v>579</v>
      </c>
      <c r="C162" s="130" t="s">
        <v>580</v>
      </c>
      <c r="D162" s="134">
        <v>1281.52</v>
      </c>
    </row>
    <row r="163" spans="1:4" s="28" customFormat="1" ht="15.75" x14ac:dyDescent="0.25">
      <c r="A163" s="128">
        <v>161</v>
      </c>
      <c r="B163" s="129" t="s">
        <v>581</v>
      </c>
      <c r="C163" s="130" t="s">
        <v>582</v>
      </c>
      <c r="D163" s="134">
        <v>1281.9100000000001</v>
      </c>
    </row>
    <row r="164" spans="1:4" s="28" customFormat="1" ht="15.75" x14ac:dyDescent="0.25">
      <c r="A164" s="128">
        <v>162</v>
      </c>
      <c r="B164" s="129" t="s">
        <v>583</v>
      </c>
      <c r="C164" s="130" t="s">
        <v>584</v>
      </c>
      <c r="D164" s="134">
        <v>1284.29</v>
      </c>
    </row>
    <row r="165" spans="1:4" s="28" customFormat="1" ht="15.75" x14ac:dyDescent="0.25">
      <c r="A165" s="128">
        <v>163</v>
      </c>
      <c r="B165" s="129" t="s">
        <v>585</v>
      </c>
      <c r="C165" s="130" t="s">
        <v>586</v>
      </c>
      <c r="D165" s="134">
        <v>1291.23</v>
      </c>
    </row>
    <row r="166" spans="1:4" s="28" customFormat="1" ht="15.75" x14ac:dyDescent="0.25">
      <c r="A166" s="128">
        <v>164</v>
      </c>
      <c r="B166" s="129" t="s">
        <v>587</v>
      </c>
      <c r="C166" s="130" t="s">
        <v>588</v>
      </c>
      <c r="D166" s="132">
        <v>1298.82</v>
      </c>
    </row>
    <row r="167" spans="1:4" s="28" customFormat="1" ht="15.75" x14ac:dyDescent="0.25">
      <c r="A167" s="128">
        <v>165</v>
      </c>
      <c r="B167" s="129" t="s">
        <v>589</v>
      </c>
      <c r="C167" s="130" t="s">
        <v>590</v>
      </c>
      <c r="D167" s="132">
        <v>1315.45</v>
      </c>
    </row>
    <row r="168" spans="1:4" s="28" customFormat="1" ht="15.75" x14ac:dyDescent="0.25">
      <c r="A168" s="128">
        <v>166</v>
      </c>
      <c r="B168" s="129" t="s">
        <v>591</v>
      </c>
      <c r="C168" s="130" t="s">
        <v>592</v>
      </c>
      <c r="D168" s="132">
        <v>1326.16</v>
      </c>
    </row>
    <row r="169" spans="1:4" s="28" customFormat="1" ht="15.75" x14ac:dyDescent="0.25">
      <c r="A169" s="128">
        <v>167</v>
      </c>
      <c r="B169" s="129" t="s">
        <v>593</v>
      </c>
      <c r="C169" s="130" t="s">
        <v>594</v>
      </c>
      <c r="D169" s="132">
        <v>1366.53</v>
      </c>
    </row>
    <row r="170" spans="1:4" s="28" customFormat="1" ht="15.75" x14ac:dyDescent="0.25">
      <c r="A170" s="128">
        <v>168</v>
      </c>
      <c r="B170" s="129" t="s">
        <v>595</v>
      </c>
      <c r="C170" s="130" t="s">
        <v>596</v>
      </c>
      <c r="D170" s="132">
        <v>1399.73</v>
      </c>
    </row>
    <row r="171" spans="1:4" s="28" customFormat="1" ht="15.75" x14ac:dyDescent="0.25">
      <c r="A171" s="128">
        <v>169</v>
      </c>
      <c r="B171" s="129" t="s">
        <v>597</v>
      </c>
      <c r="C171" s="130" t="s">
        <v>598</v>
      </c>
      <c r="D171" s="132">
        <v>1433.88</v>
      </c>
    </row>
    <row r="172" spans="1:4" s="28" customFormat="1" ht="15.75" x14ac:dyDescent="0.25">
      <c r="A172" s="128">
        <v>170</v>
      </c>
      <c r="B172" s="129" t="s">
        <v>599</v>
      </c>
      <c r="C172" s="130" t="s">
        <v>453</v>
      </c>
      <c r="D172" s="132">
        <v>1473.21</v>
      </c>
    </row>
    <row r="173" spans="1:4" s="28" customFormat="1" ht="15.75" x14ac:dyDescent="0.25">
      <c r="A173" s="128">
        <v>171</v>
      </c>
      <c r="B173" s="129" t="s">
        <v>600</v>
      </c>
      <c r="C173" s="130" t="s">
        <v>601</v>
      </c>
      <c r="D173" s="132">
        <v>1495.82</v>
      </c>
    </row>
    <row r="174" spans="1:4" s="28" customFormat="1" ht="15.75" x14ac:dyDescent="0.25">
      <c r="A174" s="128">
        <v>172</v>
      </c>
      <c r="B174" s="129" t="s">
        <v>602</v>
      </c>
      <c r="C174" s="130" t="s">
        <v>603</v>
      </c>
      <c r="D174" s="132">
        <v>1641.96</v>
      </c>
    </row>
    <row r="175" spans="1:4" s="28" customFormat="1" ht="15.75" x14ac:dyDescent="0.25">
      <c r="A175" s="128">
        <v>173</v>
      </c>
      <c r="B175" s="129" t="s">
        <v>604</v>
      </c>
      <c r="C175" s="130" t="s">
        <v>605</v>
      </c>
      <c r="D175" s="132">
        <v>1771.49</v>
      </c>
    </row>
    <row r="176" spans="1:4" s="28" customFormat="1" ht="15.75" x14ac:dyDescent="0.25">
      <c r="A176" s="128">
        <v>174</v>
      </c>
      <c r="B176" s="129" t="s">
        <v>606</v>
      </c>
      <c r="C176" s="130" t="s">
        <v>607</v>
      </c>
      <c r="D176" s="132">
        <v>1811.51</v>
      </c>
    </row>
    <row r="177" spans="1:4" s="28" customFormat="1" ht="15.75" x14ac:dyDescent="0.25">
      <c r="A177" s="128">
        <v>175</v>
      </c>
      <c r="B177" s="129" t="s">
        <v>608</v>
      </c>
      <c r="C177" s="130" t="s">
        <v>609</v>
      </c>
      <c r="D177" s="132">
        <v>1932.13</v>
      </c>
    </row>
    <row r="178" spans="1:4" s="28" customFormat="1" ht="15.75" x14ac:dyDescent="0.25">
      <c r="A178" s="128">
        <v>176</v>
      </c>
      <c r="B178" s="129" t="s">
        <v>610</v>
      </c>
      <c r="C178" s="130" t="s">
        <v>611</v>
      </c>
      <c r="D178" s="132">
        <v>2068.36</v>
      </c>
    </row>
    <row r="179" spans="1:4" s="28" customFormat="1" ht="15.75" x14ac:dyDescent="0.25">
      <c r="A179" s="128">
        <v>177</v>
      </c>
      <c r="B179" s="129" t="s">
        <v>612</v>
      </c>
      <c r="C179" s="130" t="s">
        <v>613</v>
      </c>
      <c r="D179" s="132">
        <v>2086.63</v>
      </c>
    </row>
    <row r="180" spans="1:4" s="28" customFormat="1" ht="15.75" x14ac:dyDescent="0.25">
      <c r="A180" s="128">
        <v>178</v>
      </c>
      <c r="B180" s="129" t="s">
        <v>614</v>
      </c>
      <c r="C180" s="130" t="s">
        <v>615</v>
      </c>
      <c r="D180" s="132">
        <v>2113.9499999999998</v>
      </c>
    </row>
    <row r="181" spans="1:4" s="28" customFormat="1" ht="15.75" x14ac:dyDescent="0.25">
      <c r="A181" s="128">
        <v>179</v>
      </c>
      <c r="B181" s="129" t="s">
        <v>616</v>
      </c>
      <c r="C181" s="130" t="s">
        <v>617</v>
      </c>
      <c r="D181" s="132">
        <v>2181.52</v>
      </c>
    </row>
    <row r="182" spans="1:4" s="28" customFormat="1" ht="15.75" x14ac:dyDescent="0.25">
      <c r="A182" s="128">
        <v>180</v>
      </c>
      <c r="B182" s="129" t="s">
        <v>618</v>
      </c>
      <c r="C182" s="130" t="s">
        <v>619</v>
      </c>
      <c r="D182" s="132">
        <v>2184.39</v>
      </c>
    </row>
    <row r="183" spans="1:4" s="28" customFormat="1" ht="15.75" x14ac:dyDescent="0.25">
      <c r="A183" s="128">
        <v>181</v>
      </c>
      <c r="B183" s="129" t="s">
        <v>620</v>
      </c>
      <c r="C183" s="130" t="s">
        <v>621</v>
      </c>
      <c r="D183" s="132">
        <v>2204.16</v>
      </c>
    </row>
    <row r="184" spans="1:4" s="28" customFormat="1" ht="15.75" x14ac:dyDescent="0.25">
      <c r="A184" s="128">
        <v>182</v>
      </c>
      <c r="B184" s="129" t="s">
        <v>622</v>
      </c>
      <c r="C184" s="130" t="s">
        <v>623</v>
      </c>
      <c r="D184" s="132">
        <v>2345.2199999999998</v>
      </c>
    </row>
    <row r="185" spans="1:4" s="28" customFormat="1" ht="15.75" x14ac:dyDescent="0.25">
      <c r="A185" s="128">
        <v>183</v>
      </c>
      <c r="B185" s="129" t="s">
        <v>624</v>
      </c>
      <c r="C185" s="130" t="s">
        <v>625</v>
      </c>
      <c r="D185" s="132">
        <v>2566.52</v>
      </c>
    </row>
    <row r="186" spans="1:4" s="28" customFormat="1" ht="15.75" x14ac:dyDescent="0.25">
      <c r="A186" s="128">
        <v>184</v>
      </c>
      <c r="B186" s="129" t="s">
        <v>626</v>
      </c>
      <c r="C186" s="130" t="s">
        <v>627</v>
      </c>
      <c r="D186" s="132">
        <v>2621.13</v>
      </c>
    </row>
    <row r="187" spans="1:4" s="28" customFormat="1" ht="15.75" x14ac:dyDescent="0.25">
      <c r="A187" s="128">
        <v>185</v>
      </c>
      <c r="B187" s="129" t="s">
        <v>628</v>
      </c>
      <c r="C187" s="130" t="s">
        <v>629</v>
      </c>
      <c r="D187" s="132">
        <v>2685.54</v>
      </c>
    </row>
    <row r="188" spans="1:4" s="28" customFormat="1" ht="15.75" x14ac:dyDescent="0.25">
      <c r="A188" s="128">
        <v>186</v>
      </c>
      <c r="B188" s="129" t="s">
        <v>630</v>
      </c>
      <c r="C188" s="130" t="s">
        <v>631</v>
      </c>
      <c r="D188" s="132">
        <v>2931.7</v>
      </c>
    </row>
    <row r="189" spans="1:4" s="28" customFormat="1" ht="15.75" x14ac:dyDescent="0.25">
      <c r="A189" s="128">
        <v>187</v>
      </c>
      <c r="B189" s="129" t="s">
        <v>632</v>
      </c>
      <c r="C189" s="130" t="s">
        <v>633</v>
      </c>
      <c r="D189" s="132">
        <v>3066.37</v>
      </c>
    </row>
    <row r="190" spans="1:4" s="28" customFormat="1" ht="15.75" x14ac:dyDescent="0.25">
      <c r="A190" s="128">
        <v>188</v>
      </c>
      <c r="B190" s="129" t="s">
        <v>634</v>
      </c>
      <c r="C190" s="130" t="s">
        <v>635</v>
      </c>
      <c r="D190" s="132">
        <v>3092.83</v>
      </c>
    </row>
    <row r="191" spans="1:4" s="28" customFormat="1" ht="15.75" x14ac:dyDescent="0.25">
      <c r="A191" s="128">
        <v>189</v>
      </c>
      <c r="B191" s="129" t="s">
        <v>636</v>
      </c>
      <c r="C191" s="130" t="s">
        <v>637</v>
      </c>
      <c r="D191" s="132">
        <v>4337.38</v>
      </c>
    </row>
    <row r="192" spans="1:4" s="28" customFormat="1" ht="15.75" x14ac:dyDescent="0.25">
      <c r="A192" s="128">
        <v>190</v>
      </c>
      <c r="B192" s="129" t="s">
        <v>638</v>
      </c>
      <c r="C192" s="130" t="s">
        <v>639</v>
      </c>
      <c r="D192" s="132">
        <v>4629.75</v>
      </c>
    </row>
    <row r="193" spans="1:4" s="28" customFormat="1" ht="15.75" x14ac:dyDescent="0.25">
      <c r="A193" s="128">
        <v>191</v>
      </c>
      <c r="B193" s="129" t="s">
        <v>640</v>
      </c>
      <c r="C193" s="130" t="s">
        <v>641</v>
      </c>
      <c r="D193" s="132">
        <v>4681.53</v>
      </c>
    </row>
    <row r="194" spans="1:4" s="28" customFormat="1" ht="15.75" x14ac:dyDescent="0.25">
      <c r="A194" s="128">
        <v>192</v>
      </c>
      <c r="B194" s="129" t="s">
        <v>642</v>
      </c>
      <c r="C194" s="130" t="s">
        <v>643</v>
      </c>
      <c r="D194" s="132">
        <v>4690.95</v>
      </c>
    </row>
    <row r="195" spans="1:4" s="28" customFormat="1" ht="15.75" x14ac:dyDescent="0.25">
      <c r="A195" s="128">
        <v>193</v>
      </c>
      <c r="B195" s="129" t="s">
        <v>644</v>
      </c>
      <c r="C195" s="130" t="s">
        <v>645</v>
      </c>
      <c r="D195" s="132">
        <v>4999.24</v>
      </c>
    </row>
    <row r="196" spans="1:4" s="28" customFormat="1" ht="15.75" x14ac:dyDescent="0.25">
      <c r="A196" s="128">
        <v>194</v>
      </c>
      <c r="B196" s="129" t="s">
        <v>646</v>
      </c>
      <c r="C196" s="130" t="s">
        <v>647</v>
      </c>
      <c r="D196" s="132">
        <v>5273.37</v>
      </c>
    </row>
    <row r="197" spans="1:4" s="28" customFormat="1" ht="15.75" x14ac:dyDescent="0.25">
      <c r="A197" s="128">
        <v>195</v>
      </c>
      <c r="B197" s="129" t="s">
        <v>648</v>
      </c>
      <c r="C197" s="130" t="s">
        <v>649</v>
      </c>
      <c r="D197" s="132">
        <v>6622.71</v>
      </c>
    </row>
    <row r="198" spans="1:4" s="28" customFormat="1" ht="15.75" x14ac:dyDescent="0.25">
      <c r="A198" s="128">
        <v>196</v>
      </c>
      <c r="B198" s="129" t="s">
        <v>650</v>
      </c>
      <c r="C198" s="130" t="s">
        <v>651</v>
      </c>
      <c r="D198" s="132">
        <v>7654.31</v>
      </c>
    </row>
    <row r="199" spans="1:4" s="28" customFormat="1" ht="15.75" x14ac:dyDescent="0.25">
      <c r="A199" s="128">
        <v>197</v>
      </c>
      <c r="B199" s="129" t="s">
        <v>652</v>
      </c>
      <c r="C199" s="130" t="s">
        <v>653</v>
      </c>
      <c r="D199" s="132">
        <v>10565.980000000001</v>
      </c>
    </row>
    <row r="200" spans="1:4" s="28" customFormat="1" ht="15.75" x14ac:dyDescent="0.25">
      <c r="A200" s="128">
        <v>198</v>
      </c>
      <c r="B200" s="135" t="s">
        <v>654</v>
      </c>
      <c r="C200" s="136" t="s">
        <v>655</v>
      </c>
      <c r="D200" s="137">
        <v>12291.23</v>
      </c>
    </row>
    <row r="201" spans="1:4" s="28" customFormat="1" ht="15.75" x14ac:dyDescent="0.25">
      <c r="A201" s="128">
        <v>199</v>
      </c>
      <c r="B201" s="129" t="s">
        <v>656</v>
      </c>
      <c r="C201" s="130" t="s">
        <v>657</v>
      </c>
      <c r="D201" s="132">
        <v>35780.57</v>
      </c>
    </row>
    <row r="202" spans="1:4" s="28" customFormat="1" ht="15.75" x14ac:dyDescent="0.25">
      <c r="A202" s="128">
        <v>200</v>
      </c>
      <c r="B202" s="129" t="s">
        <v>658</v>
      </c>
      <c r="C202" s="130" t="s">
        <v>659</v>
      </c>
      <c r="D202" s="132">
        <v>42406.18</v>
      </c>
    </row>
    <row r="203" spans="1:4" s="28" customFormat="1" ht="15.75" x14ac:dyDescent="0.25">
      <c r="A203" s="128">
        <v>201</v>
      </c>
      <c r="B203" s="129" t="s">
        <v>660</v>
      </c>
      <c r="C203" s="130" t="s">
        <v>661</v>
      </c>
      <c r="D203" s="132">
        <v>60597.369999999995</v>
      </c>
    </row>
    <row r="204" spans="1:4" s="28" customFormat="1" ht="15.75" x14ac:dyDescent="0.25">
      <c r="A204" s="128">
        <v>202</v>
      </c>
      <c r="B204" s="129" t="s">
        <v>662</v>
      </c>
      <c r="C204" s="130" t="s">
        <v>663</v>
      </c>
      <c r="D204" s="132">
        <v>66868.509999999995</v>
      </c>
    </row>
    <row r="205" spans="1:4" s="28" customFormat="1" ht="15.75" x14ac:dyDescent="0.25">
      <c r="A205" s="128">
        <v>203</v>
      </c>
      <c r="B205" s="129" t="s">
        <v>664</v>
      </c>
      <c r="C205" s="130" t="s">
        <v>665</v>
      </c>
      <c r="D205" s="132">
        <v>85787.78</v>
      </c>
    </row>
    <row r="206" spans="1:4" s="28" customFormat="1" ht="15.75" x14ac:dyDescent="0.25">
      <c r="A206" s="128">
        <v>204</v>
      </c>
      <c r="B206" s="138" t="s">
        <v>666</v>
      </c>
      <c r="C206" s="139" t="s">
        <v>667</v>
      </c>
      <c r="D206" s="140">
        <f>30771.93*1.852531</f>
        <v>57005.954254830001</v>
      </c>
    </row>
    <row r="207" spans="1:4" s="28" customFormat="1" ht="15.75" x14ac:dyDescent="0.25">
      <c r="A207" s="128">
        <v>205</v>
      </c>
      <c r="B207" s="141" t="s">
        <v>668</v>
      </c>
      <c r="C207" s="139" t="s">
        <v>240</v>
      </c>
      <c r="D207" s="140">
        <f>11381.79*1.3081</f>
        <v>14888.519499000002</v>
      </c>
    </row>
    <row r="208" spans="1:4" s="28" customFormat="1" ht="15.75" x14ac:dyDescent="0.25">
      <c r="A208" s="128">
        <v>206</v>
      </c>
      <c r="B208" s="138" t="s">
        <v>669</v>
      </c>
      <c r="C208" s="139" t="s">
        <v>670</v>
      </c>
      <c r="D208" s="131">
        <v>473.55</v>
      </c>
    </row>
    <row r="209" spans="1:5" s="28" customFormat="1" ht="15.75" x14ac:dyDescent="0.25">
      <c r="A209" s="128">
        <v>207</v>
      </c>
      <c r="B209" s="141" t="s">
        <v>671</v>
      </c>
      <c r="C209" s="139" t="s">
        <v>672</v>
      </c>
      <c r="D209" s="131">
        <v>476.84</v>
      </c>
    </row>
    <row r="210" spans="1:5" s="28" customFormat="1" ht="15.75" x14ac:dyDescent="0.25">
      <c r="A210" s="128">
        <v>208</v>
      </c>
      <c r="B210" s="141" t="s">
        <v>673</v>
      </c>
      <c r="C210" s="139" t="s">
        <v>203</v>
      </c>
      <c r="D210" s="131">
        <v>380</v>
      </c>
    </row>
    <row r="211" spans="1:5" s="28" customFormat="1" ht="15.75" x14ac:dyDescent="0.25">
      <c r="A211" s="128">
        <v>209</v>
      </c>
      <c r="B211" s="141" t="s">
        <v>674</v>
      </c>
      <c r="C211" s="139" t="s">
        <v>675</v>
      </c>
      <c r="D211" s="131">
        <v>968.05</v>
      </c>
    </row>
    <row r="212" spans="1:5" s="28" customFormat="1" ht="15.75" x14ac:dyDescent="0.25">
      <c r="A212" s="128">
        <v>210</v>
      </c>
      <c r="B212" s="138" t="s">
        <v>676</v>
      </c>
      <c r="C212" s="139" t="s">
        <v>677</v>
      </c>
      <c r="D212" s="131">
        <v>5825.76</v>
      </c>
    </row>
    <row r="213" spans="1:5" s="28" customFormat="1" ht="15.75" x14ac:dyDescent="0.25">
      <c r="A213" s="128">
        <v>211</v>
      </c>
      <c r="B213" s="138" t="s">
        <v>678</v>
      </c>
      <c r="C213" s="139" t="s">
        <v>679</v>
      </c>
      <c r="D213" s="131">
        <v>9637</v>
      </c>
    </row>
    <row r="214" spans="1:5" s="28" customFormat="1" ht="15.75" x14ac:dyDescent="0.25">
      <c r="A214" s="128">
        <v>212</v>
      </c>
      <c r="B214" s="141" t="s">
        <v>680</v>
      </c>
      <c r="C214" s="139" t="s">
        <v>469</v>
      </c>
      <c r="D214" s="131">
        <v>350.18</v>
      </c>
    </row>
    <row r="215" spans="1:5" s="28" customFormat="1" ht="15.75" x14ac:dyDescent="0.25">
      <c r="A215" s="128">
        <v>213</v>
      </c>
      <c r="B215" s="138" t="s">
        <v>681</v>
      </c>
      <c r="C215" s="139" t="s">
        <v>682</v>
      </c>
      <c r="D215" s="131">
        <v>368.37</v>
      </c>
    </row>
    <row r="216" spans="1:5" s="28" customFormat="1" ht="15.75" x14ac:dyDescent="0.25">
      <c r="A216" s="128">
        <v>214</v>
      </c>
      <c r="B216" s="141" t="s">
        <v>683</v>
      </c>
      <c r="C216" s="139" t="s">
        <v>684</v>
      </c>
      <c r="D216" s="131">
        <v>4841.51</v>
      </c>
    </row>
    <row r="217" spans="1:5" s="28" customFormat="1" ht="15.75" x14ac:dyDescent="0.25">
      <c r="A217" s="128">
        <v>215</v>
      </c>
      <c r="B217" s="138" t="s">
        <v>685</v>
      </c>
      <c r="C217" s="139" t="s">
        <v>686</v>
      </c>
      <c r="D217" s="131">
        <v>2821.75</v>
      </c>
    </row>
    <row r="218" spans="1:5" s="28" customFormat="1" ht="15.75" x14ac:dyDescent="0.25">
      <c r="A218" s="128">
        <v>216</v>
      </c>
      <c r="B218" s="141" t="s">
        <v>687</v>
      </c>
      <c r="C218" s="139" t="s">
        <v>688</v>
      </c>
      <c r="D218" s="131">
        <v>648.37</v>
      </c>
    </row>
    <row r="219" spans="1:5" s="28" customFormat="1" ht="15.75" x14ac:dyDescent="0.25">
      <c r="A219" s="128">
        <v>217</v>
      </c>
      <c r="B219" s="141" t="s">
        <v>689</v>
      </c>
      <c r="C219" s="139" t="s">
        <v>690</v>
      </c>
      <c r="D219" s="131">
        <v>315.89999999999998</v>
      </c>
    </row>
    <row r="220" spans="1:5" s="28" customFormat="1" ht="15.75" x14ac:dyDescent="0.25">
      <c r="A220" s="128">
        <v>218</v>
      </c>
      <c r="B220" s="141" t="s">
        <v>691</v>
      </c>
      <c r="C220" s="139" t="s">
        <v>692</v>
      </c>
      <c r="D220" s="131">
        <v>2866.47</v>
      </c>
    </row>
    <row r="221" spans="1:5" s="28" customFormat="1" ht="15.75" x14ac:dyDescent="0.25">
      <c r="A221" s="128">
        <v>219</v>
      </c>
      <c r="B221" s="141" t="s">
        <v>693</v>
      </c>
      <c r="C221" s="139" t="s">
        <v>694</v>
      </c>
      <c r="D221" s="131">
        <v>163.89</v>
      </c>
    </row>
    <row r="222" spans="1:5" ht="20.100000000000001" customHeight="1" x14ac:dyDescent="0.25"/>
    <row r="223" spans="1:5" ht="20.100000000000001" customHeight="1" x14ac:dyDescent="0.25">
      <c r="E223" s="33"/>
    </row>
  </sheetData>
  <mergeCells count="1">
    <mergeCell ref="A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6593CABD772247B393547016196BB2" ma:contentTypeVersion="0" ma:contentTypeDescription="Create a new document." ma:contentTypeScope="" ma:versionID="dd09ce96a0dbe3335d77ddad79879da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718E4F-F40B-4103-AE42-FAB50373AC39}"/>
</file>

<file path=customXml/itemProps2.xml><?xml version="1.0" encoding="utf-8"?>
<ds:datastoreItem xmlns:ds="http://schemas.openxmlformats.org/officeDocument/2006/customXml" ds:itemID="{C1B2F553-2BB8-4ECD-9DAE-B9562832A8F4}"/>
</file>

<file path=customXml/itemProps3.xml><?xml version="1.0" encoding="utf-8"?>
<ds:datastoreItem xmlns:ds="http://schemas.openxmlformats.org/officeDocument/2006/customXml" ds:itemID="{816E9EE2-A524-41EC-9C39-6D61501430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Nur Amanina binti Haji Muhamad</dc:creator>
  <cp:lastModifiedBy>Siti Nur Amanina binti Haji Muhamad</cp:lastModifiedBy>
  <dcterms:created xsi:type="dcterms:W3CDTF">2019-03-04T06:01:43Z</dcterms:created>
  <dcterms:modified xsi:type="dcterms:W3CDTF">2019-10-10T05:39:36Z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0x010100186593CABD772247B393547016196BB2</vt:lpwstr>
  </property>
</Properties>
</file>